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ltimo trimestre 2024\Nominas\Noviembre\"/>
    </mc:Choice>
  </mc:AlternateContent>
  <bookViews>
    <workbookView xWindow="-120" yWindow="-120" windowWidth="29040" windowHeight="15720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NOMINA!$G$17:$G$30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8" l="1"/>
  <c r="J30" i="8"/>
  <c r="K30" i="8"/>
  <c r="L30" i="8"/>
  <c r="M30" i="8"/>
  <c r="N30" i="8"/>
  <c r="H30" i="8"/>
  <c r="O20" i="8"/>
  <c r="P20" i="8" s="1"/>
  <c r="P30" i="8" s="1"/>
  <c r="O29" i="8"/>
  <c r="P29" i="8" s="1"/>
  <c r="O28" i="8"/>
  <c r="P28" i="8" s="1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19" i="8"/>
  <c r="P19" i="8" s="1"/>
  <c r="O18" i="8"/>
  <c r="P18" i="8" s="1"/>
  <c r="O17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O30" i="8" l="1"/>
  <c r="P17" i="8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<sst xmlns="http://schemas.openxmlformats.org/spreadsheetml/2006/main" count="322" uniqueCount="77">
  <si>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</si>
  <si>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</si>
  <si>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</si>
  <si>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</si>
  <si>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</si>
  <si>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</si>
  <si>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</si>
  <si>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</si>
  <si>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</si>
  <si>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</si>
  <si>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</si>
  <si>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</si>
  <si>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</si>
  <si>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</si>
  <si>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</si>
  <si>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</si>
  <si>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</si>
  <si>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</si>
  <si>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</si>
  <si>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</si>
  <si>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</si>
  <si>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</si>
  <si>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</si>
  <si>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</si>
  <si>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</si>
  <si>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</si>
  <si>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</si>
  <si>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</si>
  <si>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</si>
  <si>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</si>
  <si>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</si>
  <si>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</si>
  <si>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</si>
  <si>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</si>
  <si>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</si>
  <si>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</si>
  <si>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</si>
  <si>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</si>
  <si>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</si>
  <si>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</si>
  <si>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</si>
  <si>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</si>
  <si>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</si>
  <si>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</si>
  <si>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</si>
  <si>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</si>
  <si>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</si>
  <si>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</si>
  <si>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</si>
  <si>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</si>
  <si>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</si>
  <si>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</si>
  <si>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</si>
  <si>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</si>
  <si>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</si>
  <si>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</si>
  <si>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</si>
  <si>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</si>
  <si>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</si>
  <si>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</si>
  <si>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</si>
  <si>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</si>
  <si>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</si>
  <si>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</si>
  <si>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</si>
  <si>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</si>
  <si>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</si>
  <si>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</si>
  <si>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</si>
  <si>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</si>
  <si>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</si>
  <si>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</si>
  <si>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</si>
  <si>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 xml:space="preserve">  _____________________________</t>
  </si>
  <si>
    <t>FRANCISCO ALBERTO TEJADA SANCHEZ.</t>
  </si>
  <si>
    <t>CORRESPONDIENTE AL MES DE NOVIEMBRE, 2024</t>
  </si>
  <si>
    <t>JOSE LUIS SUERO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</si>
</sst>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0" fontId="7" fillId="0" borderId="13" xfId="0" applyFont="1" applyFill="1" applyBorder="1" applyAlignment="1">
      <alignment wrapText="1"/>
    </xf>
    <xf numFmtId="0" fontId="7" fillId="0" borderId="13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wrapText="1"/>
    </xf>
    <xf numFmtId="0" fontId="7" fillId="0" borderId="12" xfId="0" applyFont="1" applyFill="1" applyBorder="1" applyAlignment="1">
      <alignment horizontal="left" wrapText="1"/>
    </xf>
    <xf numFmtId="14" fontId="7" fillId="0" borderId="13" xfId="0" applyNumberFormat="1" applyFont="1" applyFill="1" applyBorder="1" applyAlignment="1">
      <alignment wrapText="1"/>
    </xf>
    <xf numFmtId="43" fontId="7" fillId="0" borderId="13" xfId="1" applyFont="1" applyFill="1" applyBorder="1" applyAlignment="1">
      <alignment wrapText="1"/>
    </xf>
    <xf numFmtId="164" fontId="7" fillId="0" borderId="13" xfId="0" applyNumberFormat="1" applyFont="1" applyFill="1" applyBorder="1" applyAlignment="1">
      <alignment wrapText="1"/>
    </xf>
    <xf numFmtId="164" fontId="7" fillId="0" borderId="10" xfId="0" applyNumberFormat="1" applyFont="1" applyFill="1" applyBorder="1" applyAlignment="1">
      <alignment horizontal="right" wrapText="1"/>
    </xf>
    <xf numFmtId="164" fontId="7" fillId="0" borderId="20" xfId="0" applyNumberFormat="1" applyFont="1" applyFill="1" applyBorder="1" applyAlignment="1">
      <alignment horizontal="right" wrapText="1"/>
    </xf>
    <xf numFmtId="164" fontId="7" fillId="0" borderId="11" xfId="0" applyNumberFormat="1" applyFont="1" applyFill="1" applyBorder="1" applyAlignment="1">
      <alignment horizontal="right" wrapText="1"/>
    </xf>
    <xf numFmtId="164" fontId="7" fillId="0" borderId="13" xfId="0" applyNumberFormat="1" applyFont="1" applyFill="1" applyBorder="1" applyAlignment="1">
      <alignment horizontal="left" wrapText="1"/>
    </xf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11" xfId="0" applyFont="1" applyFill="1" applyBorder="1" applyAlignment="1">
      <alignment wrapText="1"/>
    </xf>
    <xf numFmtId="0" fontId="7" fillId="0" borderId="11" xfId="0" applyFont="1" applyFill="1" applyBorder="1" applyAlignment="1">
      <alignment horizontal="left" wrapText="1"/>
    </xf>
    <xf numFmtId="14" fontId="7" fillId="0" borderId="11" xfId="0" applyNumberFormat="1" applyFont="1" applyFill="1" applyBorder="1" applyAlignment="1">
      <alignment horizontal="right" wrapText="1"/>
    </xf>
    <xf numFmtId="164" fontId="7" fillId="0" borderId="11" xfId="0" applyNumberFormat="1" applyFont="1" applyFill="1" applyBorder="1" applyAlignment="1">
      <alignment wrapText="1"/>
    </xf>
    <xf numFmtId="164" fontId="7" fillId="0" borderId="11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43" fontId="1" fillId="0" borderId="0" xfId="1" applyFont="1" applyFill="1" applyAlignment="1">
      <alignment horizontal="center"/>
    </xf>
    <xf numFmtId="43" fontId="8" fillId="0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11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723900</xdr:colOff>
      <xdr:row>3</xdr:row>
      <xdr:rowOff>19051</xdr:rowOff>
    </xdr:from>
    <xdr:to>
      <xdr:col>7</xdr:col>
      <xdr:colOff>485775</xdr:colOff>
      <xdr:row>8</xdr:row>
      <xdr:rowOff>25654</xdr:rowOff>
    </xdr:to>
    <xdr:pic>
      <xdr:nvPicPr>
        <xdr:cNvPr id="5" name="Imagen 9" descr="336-20 | Presidencia de la República Dominicana">
          <a:extLst>
            <a:ext uri="{FF2B5EF4-FFF2-40B4-BE49-F238E27FC236}">
              <a16:creationId xmlns:a16="http://schemas.microsoft.com/office/drawing/2014/main" id="{6A88002E-9AC4-C0C8-8FA9-5D7531DC5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542926"/>
          <a:ext cx="1619250" cy="892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1001"/>
  <sheetViews>
    <sheetView showGridLines="0" tabSelected="1" topLeftCell="A32" zoomScale="70" zoomScaleNormal="70" workbookViewId="0">
      <selection activeCell="J26" sqref="J26"/>
    </sheetView>
  </sheetViews>
  <sheetFormatPr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.42578125" customWidth="1"/>
    <col min="6" max="6" width="12.140625" customWidth="1"/>
    <col min="7" max="7" width="15.7109375" customWidth="1"/>
    <col min="8" max="8" width="16.28515625" customWidth="1"/>
    <col min="9" max="9" width="13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1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13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7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  <c r="T7" s="2"/>
      <c r="U7" s="13"/>
      <c r="V7" s="13"/>
      <c r="W7" s="13"/>
      <c r="X7" s="1"/>
      <c r="Y7" s="1"/>
    </row>
    <row r="8" spans="1:25" ht="28.5" customHeight="1" x14ac:dyDescent="0.2">
      <c r="A8" s="124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R8" s="1"/>
      <c r="S8" s="2"/>
      <c r="T8" s="2"/>
      <c r="U8" s="13"/>
      <c r="V8" s="13"/>
      <c r="W8" s="13"/>
      <c r="X8" s="1"/>
      <c r="Y8" s="1"/>
    </row>
    <row r="9" spans="1:25" ht="12.75" customHeight="1" x14ac:dyDescent="0.2">
      <c r="A9" s="124" t="s">
        <v>1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R9" s="1"/>
      <c r="S9" s="2"/>
      <c r="T9" s="2"/>
      <c r="U9" s="13"/>
      <c r="V9" s="13"/>
      <c r="W9" s="13"/>
      <c r="X9" s="1"/>
      <c r="Y9" s="1"/>
    </row>
    <row r="10" spans="1:25" ht="12.75" customHeight="1" x14ac:dyDescent="0.2">
      <c r="A10" s="130" t="s">
        <v>2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R10" s="1"/>
      <c r="S10" s="2"/>
      <c r="T10" s="2"/>
      <c r="U10" s="13"/>
      <c r="V10" s="13"/>
      <c r="W10" s="13"/>
      <c r="X10" s="1"/>
      <c r="Y10" s="1"/>
    </row>
    <row r="11" spans="1:25" ht="12.75" customHeight="1" x14ac:dyDescent="0.2">
      <c r="A11" s="131" t="s">
        <v>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R11" s="1"/>
      <c r="S11" s="2"/>
      <c r="T11" s="2"/>
      <c r="U11" s="13"/>
      <c r="V11" s="13"/>
      <c r="W11" s="13"/>
      <c r="X11" s="1"/>
      <c r="Y11" s="1"/>
    </row>
    <row r="12" spans="1:25" s="19" customFormat="1" ht="12.75" customHeight="1" x14ac:dyDescent="0.2">
      <c r="A12" s="132" t="s">
        <v>67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R12" s="18"/>
      <c r="S12" s="18"/>
      <c r="T12" s="18"/>
      <c r="U12" s="18"/>
      <c r="V12" s="18"/>
      <c r="W12" s="18"/>
      <c r="X12" s="18"/>
      <c r="Y12" s="18"/>
    </row>
    <row r="13" spans="1:25" s="19" customFormat="1" ht="12.75" customHeight="1" x14ac:dyDescent="0.2">
      <c r="A13" s="131" t="s">
        <v>75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R13" s="18"/>
      <c r="S13" s="18"/>
      <c r="T13" s="18"/>
      <c r="U13" s="18"/>
      <c r="V13" s="18"/>
      <c r="W13" s="18"/>
      <c r="X13" s="18"/>
      <c r="Y13" s="18"/>
    </row>
    <row r="14" spans="1:25" ht="12.75" customHeight="1" thickBot="1" x14ac:dyDescent="0.25">
      <c r="A14" s="124" t="s">
        <v>4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R14" s="1"/>
      <c r="S14" s="1"/>
      <c r="T14" s="1"/>
      <c r="U14" s="1"/>
      <c r="V14" s="1"/>
      <c r="W14" s="1"/>
      <c r="X14" s="1"/>
      <c r="Y14" s="1"/>
    </row>
    <row r="15" spans="1:25" ht="13.5" customHeight="1" thickBot="1" x14ac:dyDescent="0.25">
      <c r="A15" s="1"/>
      <c r="B15" s="1"/>
      <c r="C15" s="1"/>
      <c r="D15" s="1"/>
      <c r="E15" s="1"/>
      <c r="F15" s="1"/>
      <c r="G15" s="1"/>
      <c r="H15" s="1"/>
      <c r="I15" s="1"/>
      <c r="J15" s="126" t="s">
        <v>5</v>
      </c>
      <c r="K15" s="127"/>
      <c r="L15" s="127"/>
      <c r="M15" s="127"/>
      <c r="N15" s="127"/>
      <c r="O15" s="128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49.5" customHeight="1" thickBot="1" x14ac:dyDescent="0.25">
      <c r="A16" s="3" t="s">
        <v>6</v>
      </c>
      <c r="B16" s="4" t="s">
        <v>7</v>
      </c>
      <c r="C16" s="5" t="s">
        <v>8</v>
      </c>
      <c r="D16" s="5" t="s">
        <v>9</v>
      </c>
      <c r="E16" s="5" t="s">
        <v>31</v>
      </c>
      <c r="F16" s="5" t="s">
        <v>10</v>
      </c>
      <c r="G16" s="5" t="s">
        <v>11</v>
      </c>
      <c r="H16" s="6" t="s">
        <v>12</v>
      </c>
      <c r="I16" s="6" t="s">
        <v>66</v>
      </c>
      <c r="J16" s="7" t="s">
        <v>13</v>
      </c>
      <c r="K16" s="7" t="s">
        <v>15</v>
      </c>
      <c r="L16" s="7" t="s">
        <v>14</v>
      </c>
      <c r="M16" s="7" t="s">
        <v>16</v>
      </c>
      <c r="N16" s="8" t="s">
        <v>26</v>
      </c>
      <c r="O16" s="40" t="s">
        <v>17</v>
      </c>
      <c r="P16" s="42" t="s">
        <v>18</v>
      </c>
      <c r="Q16" s="42" t="s">
        <v>47</v>
      </c>
      <c r="R16" s="38"/>
      <c r="S16" s="9"/>
      <c r="T16" s="9"/>
      <c r="U16" s="9"/>
      <c r="V16" s="9"/>
      <c r="W16" s="9"/>
      <c r="X16" s="9"/>
      <c r="Y16" s="9"/>
    </row>
    <row r="17" spans="1:26" s="25" customFormat="1" ht="30" customHeight="1" x14ac:dyDescent="0.2">
      <c r="A17" s="27">
        <v>1</v>
      </c>
      <c r="B17" s="30" t="s">
        <v>44</v>
      </c>
      <c r="C17" s="31" t="s">
        <v>32</v>
      </c>
      <c r="D17" s="28" t="s">
        <v>65</v>
      </c>
      <c r="E17" s="59" t="s">
        <v>42</v>
      </c>
      <c r="F17" s="50">
        <v>45536</v>
      </c>
      <c r="G17" s="63">
        <v>45716</v>
      </c>
      <c r="H17" s="36">
        <v>90000</v>
      </c>
      <c r="I17" s="36"/>
      <c r="J17" s="36">
        <v>2583</v>
      </c>
      <c r="K17" s="36">
        <v>9753.1200000000008</v>
      </c>
      <c r="L17" s="36">
        <v>2736</v>
      </c>
      <c r="M17" s="29"/>
      <c r="N17" s="26">
        <v>25</v>
      </c>
      <c r="O17" s="41">
        <f>SUM(J17:N17)</f>
        <v>15097.12</v>
      </c>
      <c r="P17" s="35">
        <f t="shared" ref="P17:P28" si="0">H17-O17</f>
        <v>74902.880000000005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0" customHeight="1" x14ac:dyDescent="0.2">
      <c r="A18" s="27">
        <v>2</v>
      </c>
      <c r="B18" s="30" t="s">
        <v>43</v>
      </c>
      <c r="C18" s="31" t="s">
        <v>33</v>
      </c>
      <c r="D18" s="28" t="s">
        <v>65</v>
      </c>
      <c r="E18" s="59" t="s">
        <v>42</v>
      </c>
      <c r="F18" s="50">
        <v>45536</v>
      </c>
      <c r="G18" s="63">
        <v>45716</v>
      </c>
      <c r="H18" s="36">
        <v>55000</v>
      </c>
      <c r="I18" s="36"/>
      <c r="J18" s="36">
        <v>1578.5</v>
      </c>
      <c r="K18" s="36">
        <v>2559.6799999999998</v>
      </c>
      <c r="L18" s="36">
        <v>1672</v>
      </c>
      <c r="M18" s="29"/>
      <c r="N18" s="26">
        <v>25</v>
      </c>
      <c r="O18" s="41">
        <f t="shared" ref="O18:O28" si="1">SUM(J18:N18)</f>
        <v>5835.18</v>
      </c>
      <c r="P18" s="35">
        <f t="shared" si="0"/>
        <v>49164.82</v>
      </c>
      <c r="Q18" s="60" t="s">
        <v>49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9.950000000000003" customHeight="1" x14ac:dyDescent="0.2">
      <c r="A19" s="27">
        <v>3</v>
      </c>
      <c r="B19" s="30" t="s">
        <v>68</v>
      </c>
      <c r="C19" s="31" t="s">
        <v>69</v>
      </c>
      <c r="D19" s="30" t="s">
        <v>65</v>
      </c>
      <c r="E19" s="62" t="s">
        <v>42</v>
      </c>
      <c r="F19" s="61">
        <v>45566</v>
      </c>
      <c r="G19" s="63">
        <v>45747</v>
      </c>
      <c r="H19" s="36">
        <v>45000</v>
      </c>
      <c r="I19" s="36"/>
      <c r="J19" s="36">
        <v>1291.5</v>
      </c>
      <c r="K19" s="36">
        <v>1148.33</v>
      </c>
      <c r="L19" s="36">
        <v>1368</v>
      </c>
      <c r="M19" s="29"/>
      <c r="N19" s="26">
        <v>25</v>
      </c>
      <c r="O19" s="35">
        <f t="shared" si="1"/>
        <v>3832.83</v>
      </c>
      <c r="P19" s="35">
        <f t="shared" si="0"/>
        <v>41167.17</v>
      </c>
      <c r="Q19" s="65" t="s">
        <v>48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25" customFormat="1" ht="39.950000000000003" customHeight="1" x14ac:dyDescent="0.2">
      <c r="A20" s="27">
        <v>4</v>
      </c>
      <c r="B20" s="30" t="s">
        <v>76</v>
      </c>
      <c r="C20" s="31" t="s">
        <v>69</v>
      </c>
      <c r="D20" s="30" t="s">
        <v>65</v>
      </c>
      <c r="E20" s="62" t="s">
        <v>42</v>
      </c>
      <c r="F20" s="110">
        <v>45597</v>
      </c>
      <c r="G20" s="110">
        <v>45777</v>
      </c>
      <c r="H20" s="36">
        <v>30000</v>
      </c>
      <c r="I20" s="36"/>
      <c r="J20" s="36">
        <v>861</v>
      </c>
      <c r="K20" s="36"/>
      <c r="L20" s="37">
        <v>912</v>
      </c>
      <c r="M20" s="29"/>
      <c r="N20" s="26">
        <v>25</v>
      </c>
      <c r="O20" s="35">
        <f t="shared" ref="O20" si="2">SUM(J20:N20)</f>
        <v>1798</v>
      </c>
      <c r="P20" s="35">
        <f t="shared" ref="P20" si="3">H20-O20</f>
        <v>28202</v>
      </c>
      <c r="Q20" s="65" t="s">
        <v>48</v>
      </c>
      <c r="R20" s="39"/>
      <c r="S20" s="24"/>
      <c r="T20" s="24"/>
      <c r="U20" s="24"/>
      <c r="V20" s="24"/>
      <c r="W20" s="24"/>
      <c r="X20" s="24"/>
      <c r="Y20" s="24"/>
      <c r="Z20" s="24"/>
    </row>
    <row r="21" spans="1:26" s="25" customFormat="1" ht="30" customHeight="1" x14ac:dyDescent="0.2">
      <c r="A21" s="27">
        <v>5</v>
      </c>
      <c r="B21" s="32" t="s">
        <v>34</v>
      </c>
      <c r="C21" s="33" t="s">
        <v>35</v>
      </c>
      <c r="D21" s="28" t="s">
        <v>65</v>
      </c>
      <c r="E21" s="59" t="s">
        <v>42</v>
      </c>
      <c r="F21" s="50">
        <v>45536</v>
      </c>
      <c r="G21" s="63">
        <v>45716</v>
      </c>
      <c r="H21" s="37">
        <v>30000</v>
      </c>
      <c r="I21" s="37"/>
      <c r="J21" s="37">
        <v>861</v>
      </c>
      <c r="K21" s="37">
        <v>0</v>
      </c>
      <c r="L21" s="37">
        <v>912</v>
      </c>
      <c r="M21" s="34"/>
      <c r="N21" s="26">
        <v>25</v>
      </c>
      <c r="O21" s="41">
        <f t="shared" si="1"/>
        <v>1798</v>
      </c>
      <c r="P21" s="35">
        <f t="shared" si="0"/>
        <v>28202</v>
      </c>
      <c r="Q21" s="60" t="s">
        <v>49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54" customFormat="1" ht="30" customHeight="1" x14ac:dyDescent="0.2">
      <c r="A22" s="27">
        <v>6</v>
      </c>
      <c r="B22" s="55" t="s">
        <v>36</v>
      </c>
      <c r="C22" s="56" t="s">
        <v>39</v>
      </c>
      <c r="D22" s="28" t="s">
        <v>65</v>
      </c>
      <c r="E22" s="59" t="s">
        <v>42</v>
      </c>
      <c r="F22" s="50">
        <v>45536</v>
      </c>
      <c r="G22" s="63">
        <v>45716</v>
      </c>
      <c r="H22" s="57">
        <v>25000</v>
      </c>
      <c r="I22" s="57"/>
      <c r="J22" s="57">
        <v>717.5</v>
      </c>
      <c r="K22" s="57"/>
      <c r="L22" s="57">
        <v>760</v>
      </c>
      <c r="M22" s="58"/>
      <c r="N22" s="26">
        <v>25</v>
      </c>
      <c r="O22" s="41">
        <f t="shared" si="1"/>
        <v>1502.5</v>
      </c>
      <c r="P22" s="35">
        <f t="shared" si="0"/>
        <v>23497.5</v>
      </c>
      <c r="Q22" s="60" t="s">
        <v>48</v>
      </c>
      <c r="R22" s="52"/>
      <c r="S22" s="53"/>
      <c r="T22" s="53"/>
      <c r="U22" s="53"/>
      <c r="V22" s="53"/>
      <c r="W22" s="53"/>
      <c r="X22" s="53"/>
      <c r="Y22" s="53"/>
      <c r="Z22" s="53"/>
    </row>
    <row r="23" spans="1:26" s="25" customFormat="1" ht="30" customHeight="1" x14ac:dyDescent="0.2">
      <c r="A23" s="27">
        <v>7</v>
      </c>
      <c r="B23" s="30" t="s">
        <v>37</v>
      </c>
      <c r="C23" s="31" t="s">
        <v>40</v>
      </c>
      <c r="D23" s="28" t="s">
        <v>65</v>
      </c>
      <c r="E23" s="59" t="s">
        <v>42</v>
      </c>
      <c r="F23" s="50">
        <v>45536</v>
      </c>
      <c r="G23" s="63">
        <v>45716</v>
      </c>
      <c r="H23" s="36">
        <v>25000</v>
      </c>
      <c r="I23" s="36"/>
      <c r="J23" s="36">
        <v>717.5</v>
      </c>
      <c r="K23" s="36"/>
      <c r="L23" s="36">
        <v>760</v>
      </c>
      <c r="M23" s="29"/>
      <c r="N23" s="26">
        <v>25</v>
      </c>
      <c r="O23" s="41">
        <f t="shared" si="1"/>
        <v>1502.5</v>
      </c>
      <c r="P23" s="35">
        <f t="shared" si="0"/>
        <v>23497.5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8</v>
      </c>
      <c r="B24" s="30" t="s">
        <v>38</v>
      </c>
      <c r="C24" s="31" t="s">
        <v>41</v>
      </c>
      <c r="D24" s="28" t="s">
        <v>65</v>
      </c>
      <c r="E24" s="59" t="s">
        <v>42</v>
      </c>
      <c r="F24" s="50">
        <v>45536</v>
      </c>
      <c r="G24" s="63">
        <v>45716</v>
      </c>
      <c r="H24" s="36">
        <v>65000</v>
      </c>
      <c r="I24" s="36"/>
      <c r="J24" s="36">
        <v>1865.5</v>
      </c>
      <c r="K24" s="36">
        <v>4427.58</v>
      </c>
      <c r="L24" s="36">
        <v>1976</v>
      </c>
      <c r="M24" s="29"/>
      <c r="N24" s="26">
        <v>25</v>
      </c>
      <c r="O24" s="41">
        <f t="shared" si="1"/>
        <v>8294.08</v>
      </c>
      <c r="P24" s="35">
        <f t="shared" si="0"/>
        <v>56705.919999999998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9</v>
      </c>
      <c r="B25" s="30" t="s">
        <v>51</v>
      </c>
      <c r="C25" s="31" t="s">
        <v>50</v>
      </c>
      <c r="D25" s="28" t="s">
        <v>65</v>
      </c>
      <c r="E25" s="62" t="s">
        <v>42</v>
      </c>
      <c r="F25" s="61">
        <v>45566</v>
      </c>
      <c r="G25" s="63">
        <v>45747</v>
      </c>
      <c r="H25" s="36">
        <v>30000</v>
      </c>
      <c r="I25" s="36"/>
      <c r="J25" s="36">
        <v>861</v>
      </c>
      <c r="K25" s="36"/>
      <c r="L25" s="37">
        <v>912</v>
      </c>
      <c r="M25" s="29"/>
      <c r="N25" s="26">
        <v>25</v>
      </c>
      <c r="O25" s="41">
        <f t="shared" si="1"/>
        <v>1798</v>
      </c>
      <c r="P25" s="35">
        <f t="shared" si="0"/>
        <v>28202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18" customFormat="1" ht="30" customHeight="1" x14ac:dyDescent="0.2">
      <c r="A26" s="27">
        <v>10</v>
      </c>
      <c r="B26" s="106" t="s">
        <v>58</v>
      </c>
      <c r="C26" s="107" t="s">
        <v>59</v>
      </c>
      <c r="D26" s="108" t="s">
        <v>65</v>
      </c>
      <c r="E26" s="109" t="s">
        <v>42</v>
      </c>
      <c r="F26" s="110">
        <v>45597</v>
      </c>
      <c r="G26" s="110">
        <v>45777</v>
      </c>
      <c r="H26" s="111">
        <v>18000</v>
      </c>
      <c r="I26" s="111"/>
      <c r="J26" s="111">
        <v>516.6</v>
      </c>
      <c r="K26" s="111"/>
      <c r="L26" s="111">
        <v>547.20000000000005</v>
      </c>
      <c r="M26" s="112"/>
      <c r="N26" s="113">
        <v>25</v>
      </c>
      <c r="O26" s="114">
        <f t="shared" si="1"/>
        <v>1088.8000000000002</v>
      </c>
      <c r="P26" s="115">
        <f t="shared" si="0"/>
        <v>16911.2</v>
      </c>
      <c r="Q26" s="116" t="s">
        <v>48</v>
      </c>
      <c r="R26" s="52"/>
      <c r="S26" s="117"/>
      <c r="T26" s="117"/>
      <c r="U26" s="117"/>
      <c r="V26" s="117"/>
      <c r="W26" s="117"/>
      <c r="X26" s="117"/>
      <c r="Y26" s="117"/>
      <c r="Z26" s="117"/>
    </row>
    <row r="27" spans="1:26" s="118" customFormat="1" ht="39.950000000000003" customHeight="1" x14ac:dyDescent="0.2">
      <c r="A27" s="27">
        <v>11</v>
      </c>
      <c r="B27" s="119" t="s">
        <v>60</v>
      </c>
      <c r="C27" s="120" t="s">
        <v>61</v>
      </c>
      <c r="D27" s="119" t="s">
        <v>65</v>
      </c>
      <c r="E27" s="120" t="s">
        <v>62</v>
      </c>
      <c r="F27" s="121">
        <v>45627</v>
      </c>
      <c r="G27" s="121">
        <v>45807</v>
      </c>
      <c r="H27" s="57">
        <v>22000</v>
      </c>
      <c r="I27" s="57"/>
      <c r="J27" s="57">
        <v>631.4</v>
      </c>
      <c r="K27" s="57"/>
      <c r="L27" s="57">
        <v>668.8</v>
      </c>
      <c r="M27" s="122"/>
      <c r="N27" s="113">
        <v>25</v>
      </c>
      <c r="O27" s="115">
        <f t="shared" si="1"/>
        <v>1325.1999999999998</v>
      </c>
      <c r="P27" s="115">
        <f t="shared" si="0"/>
        <v>20674.8</v>
      </c>
      <c r="Q27" s="123" t="s">
        <v>49</v>
      </c>
      <c r="R27" s="52"/>
      <c r="S27" s="117"/>
      <c r="T27" s="117"/>
      <c r="U27" s="117"/>
      <c r="V27" s="117"/>
      <c r="W27" s="117"/>
      <c r="X27" s="117"/>
      <c r="Y27" s="117"/>
      <c r="Z27" s="117"/>
    </row>
    <row r="28" spans="1:26" s="118" customFormat="1" ht="39.950000000000003" customHeight="1" x14ac:dyDescent="0.2">
      <c r="A28" s="27">
        <v>12</v>
      </c>
      <c r="B28" s="119" t="s">
        <v>63</v>
      </c>
      <c r="C28" s="120" t="s">
        <v>64</v>
      </c>
      <c r="D28" s="119" t="s">
        <v>65</v>
      </c>
      <c r="E28" s="120" t="s">
        <v>62</v>
      </c>
      <c r="F28" s="121">
        <v>45627</v>
      </c>
      <c r="G28" s="121">
        <v>45807</v>
      </c>
      <c r="H28" s="57">
        <v>45000</v>
      </c>
      <c r="I28" s="57"/>
      <c r="J28" s="57">
        <v>1291.5</v>
      </c>
      <c r="K28" s="57">
        <v>1148.33</v>
      </c>
      <c r="L28" s="57">
        <v>1368</v>
      </c>
      <c r="M28" s="122"/>
      <c r="N28" s="113">
        <v>25</v>
      </c>
      <c r="O28" s="115">
        <f t="shared" si="1"/>
        <v>3832.83</v>
      </c>
      <c r="P28" s="115">
        <f t="shared" si="0"/>
        <v>41167.17</v>
      </c>
      <c r="Q28" s="123" t="s">
        <v>49</v>
      </c>
      <c r="R28" s="52"/>
      <c r="S28" s="117"/>
      <c r="T28" s="117"/>
      <c r="U28" s="117"/>
      <c r="V28" s="117"/>
      <c r="W28" s="117"/>
      <c r="X28" s="117"/>
      <c r="Y28" s="117"/>
      <c r="Z28" s="117"/>
    </row>
    <row r="29" spans="1:26" s="54" customFormat="1" ht="39.950000000000003" customHeight="1" thickBot="1" x14ac:dyDescent="0.25">
      <c r="A29" s="27">
        <v>13</v>
      </c>
      <c r="B29" s="55" t="s">
        <v>74</v>
      </c>
      <c r="C29" s="56" t="s">
        <v>52</v>
      </c>
      <c r="D29" s="55" t="s">
        <v>65</v>
      </c>
      <c r="E29" s="56" t="s">
        <v>62</v>
      </c>
      <c r="F29" s="61">
        <v>45566</v>
      </c>
      <c r="G29" s="63">
        <v>45747</v>
      </c>
      <c r="H29" s="57">
        <v>40000</v>
      </c>
      <c r="I29" s="57"/>
      <c r="J29" s="57">
        <v>1148</v>
      </c>
      <c r="K29" s="57">
        <v>442.65</v>
      </c>
      <c r="L29" s="57">
        <v>1216</v>
      </c>
      <c r="M29" s="58"/>
      <c r="N29" s="103">
        <v>25</v>
      </c>
      <c r="O29" s="104">
        <f t="shared" ref="O29" si="4">SUM(J29:N29)</f>
        <v>2831.65</v>
      </c>
      <c r="P29" s="104">
        <f t="shared" ref="P29" si="5">H29-O29</f>
        <v>37168.35</v>
      </c>
      <c r="Q29" s="105" t="s">
        <v>48</v>
      </c>
      <c r="R29" s="52"/>
      <c r="S29" s="53"/>
      <c r="T29" s="53"/>
      <c r="U29" s="53"/>
      <c r="V29" s="53"/>
      <c r="W29" s="53"/>
      <c r="X29" s="53"/>
      <c r="Y29" s="53"/>
      <c r="Z29" s="53"/>
    </row>
    <row r="30" spans="1:26" ht="20.25" customHeight="1" thickBot="1" x14ac:dyDescent="0.25">
      <c r="A30" s="43"/>
      <c r="B30" s="44" t="s">
        <v>19</v>
      </c>
      <c r="C30" s="45"/>
      <c r="D30" s="46"/>
      <c r="E30" s="46"/>
      <c r="F30" s="46"/>
      <c r="G30" s="46"/>
      <c r="H30" s="47">
        <f>SUM(H17:H29)</f>
        <v>520000</v>
      </c>
      <c r="I30" s="47">
        <f t="shared" ref="I30:P30" si="6">SUM(I17:I29)</f>
        <v>0</v>
      </c>
      <c r="J30" s="47">
        <f t="shared" si="6"/>
        <v>14924</v>
      </c>
      <c r="K30" s="47">
        <f t="shared" si="6"/>
        <v>19479.690000000002</v>
      </c>
      <c r="L30" s="47">
        <f t="shared" si="6"/>
        <v>15808</v>
      </c>
      <c r="M30" s="47">
        <f t="shared" si="6"/>
        <v>0</v>
      </c>
      <c r="N30" s="47">
        <f t="shared" si="6"/>
        <v>325</v>
      </c>
      <c r="O30" s="47">
        <f t="shared" si="6"/>
        <v>50536.69000000001</v>
      </c>
      <c r="P30" s="47">
        <f t="shared" si="6"/>
        <v>469463.30999999994</v>
      </c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20.25" customHeight="1" x14ac:dyDescent="0.2">
      <c r="A31" s="10"/>
      <c r="B31" s="10"/>
      <c r="C31" s="10"/>
      <c r="D31" s="10"/>
      <c r="E31" s="10"/>
      <c r="F31" s="10"/>
      <c r="G31" s="10"/>
      <c r="H31" s="66"/>
      <c r="I31" s="66"/>
      <c r="J31" s="66"/>
      <c r="K31" s="66"/>
      <c r="L31" s="66"/>
      <c r="M31" s="66"/>
      <c r="N31" s="66"/>
      <c r="O31" s="66"/>
      <c r="P31" s="66"/>
      <c r="Q31" s="51"/>
      <c r="R31" s="10"/>
      <c r="S31" s="10"/>
      <c r="T31" s="10"/>
      <c r="U31" s="10"/>
      <c r="V31" s="10"/>
      <c r="W31" s="10"/>
      <c r="X31" s="10"/>
      <c r="Y31" s="10"/>
    </row>
    <row r="32" spans="1:26" ht="12.75" x14ac:dyDescent="0.2">
      <c r="A32" s="1"/>
      <c r="B32" s="10"/>
      <c r="C32" s="10"/>
      <c r="J32" s="10"/>
      <c r="K32" s="10"/>
      <c r="L32" s="11"/>
      <c r="N32" s="12"/>
      <c r="O32" s="12"/>
      <c r="P32" s="12"/>
      <c r="Q32" s="12"/>
      <c r="R32" s="1"/>
      <c r="S32" s="1"/>
      <c r="T32" s="1"/>
      <c r="U32" s="1"/>
      <c r="V32" s="1"/>
      <c r="W32" s="1"/>
      <c r="X32" s="1"/>
      <c r="Y32" s="1"/>
    </row>
    <row r="33" spans="1:25" s="14" customFormat="1" ht="12.75" customHeight="1" x14ac:dyDescent="0.15">
      <c r="B33" s="14" t="s">
        <v>24</v>
      </c>
      <c r="H33" s="21" t="s">
        <v>21</v>
      </c>
      <c r="I33" s="21"/>
      <c r="L33" s="17"/>
      <c r="N33" s="20"/>
      <c r="O33" s="135" t="s">
        <v>20</v>
      </c>
      <c r="P33" s="135"/>
      <c r="Q33" s="135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1.25" x14ac:dyDescent="0.15">
      <c r="J35" s="21"/>
      <c r="K35" s="21"/>
      <c r="L35" s="17"/>
      <c r="N35" s="20"/>
      <c r="O35" s="20"/>
    </row>
    <row r="36" spans="1:25" s="14" customFormat="1" ht="12.75" customHeight="1" x14ac:dyDescent="0.15">
      <c r="J36" s="15"/>
      <c r="K36" s="15"/>
    </row>
    <row r="37" spans="1:25" s="14" customFormat="1" ht="12.75" customHeight="1" x14ac:dyDescent="0.15">
      <c r="B37" s="14" t="s">
        <v>25</v>
      </c>
      <c r="H37" s="21" t="s">
        <v>46</v>
      </c>
      <c r="I37" s="21"/>
      <c r="O37" s="134" t="s">
        <v>73</v>
      </c>
      <c r="P37" s="134"/>
      <c r="Q37" s="134"/>
    </row>
    <row r="38" spans="1:25" s="14" customFormat="1" ht="11.25" x14ac:dyDescent="0.15">
      <c r="B38" s="14" t="s">
        <v>23</v>
      </c>
      <c r="H38" s="14" t="s">
        <v>30</v>
      </c>
      <c r="J38" s="21"/>
      <c r="O38" s="16" t="s">
        <v>27</v>
      </c>
      <c r="P38" s="16"/>
      <c r="Q38" s="16"/>
    </row>
    <row r="39" spans="1:25" s="14" customFormat="1" ht="22.5" x14ac:dyDescent="0.15">
      <c r="B39" s="22" t="s">
        <v>22</v>
      </c>
      <c r="G39" s="21"/>
      <c r="H39" s="21" t="s">
        <v>29</v>
      </c>
      <c r="J39" s="21"/>
      <c r="O39" s="16" t="s">
        <v>28</v>
      </c>
      <c r="P39" s="16"/>
      <c r="Q39" s="16"/>
    </row>
    <row r="40" spans="1:25" s="14" customFormat="1" ht="11.25" x14ac:dyDescent="0.15">
      <c r="D40" s="129"/>
      <c r="E40" s="129"/>
      <c r="F40" s="129"/>
      <c r="G40" s="129"/>
      <c r="H40" s="129"/>
      <c r="I40" s="21"/>
      <c r="J40" s="67"/>
      <c r="K40" s="15"/>
    </row>
    <row r="41" spans="1:25" s="14" customFormat="1" ht="11.25" x14ac:dyDescent="0.15">
      <c r="G41" s="23"/>
      <c r="H41" s="23"/>
      <c r="I41" s="23"/>
      <c r="J41" s="15"/>
    </row>
    <row r="42" spans="1:25" s="14" customFormat="1" ht="12.75" customHeight="1" x14ac:dyDescent="0.15">
      <c r="D42" s="15"/>
      <c r="E42" s="15"/>
      <c r="F42" s="15"/>
    </row>
    <row r="43" spans="1:25" ht="12.75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2"/>
      <c r="M43" s="1"/>
      <c r="N43" s="1"/>
      <c r="O43" s="1"/>
      <c r="P43" s="11"/>
      <c r="Q43" s="11"/>
      <c r="R43" s="1"/>
      <c r="S43" s="1"/>
      <c r="T43" s="1"/>
      <c r="U43" s="1"/>
      <c r="V43" s="1"/>
      <c r="W43" s="1"/>
      <c r="X43" s="1"/>
      <c r="Y43" s="1"/>
    </row>
    <row r="44" spans="1:25" ht="11.25" customHeight="1" x14ac:dyDescent="0.2">
      <c r="A44" s="1"/>
      <c r="B44" s="10"/>
      <c r="C44" s="10"/>
      <c r="D44" s="10"/>
      <c r="E44" s="10"/>
      <c r="F44" s="10"/>
      <c r="G44" s="10"/>
      <c r="H44" s="11"/>
      <c r="I44" s="1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2"/>
      <c r="N49" s="1"/>
      <c r="O49" s="1"/>
      <c r="P49" s="1"/>
      <c r="Q49" s="1"/>
      <c r="R49" s="1"/>
      <c r="S49" s="1"/>
      <c r="T49" s="1"/>
      <c r="U49" s="1"/>
      <c r="V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2"/>
      <c r="I236" s="12"/>
      <c r="J236" s="1"/>
      <c r="K236" s="1"/>
      <c r="L236" s="1"/>
      <c r="M236" s="1"/>
      <c r="N236" s="1"/>
      <c r="O236" s="1"/>
      <c r="P236" s="12"/>
      <c r="Q236" s="12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1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</sheetData>
  <mergeCells count="11">
    <mergeCell ref="A14:P14"/>
    <mergeCell ref="J15:O15"/>
    <mergeCell ref="D40:H40"/>
    <mergeCell ref="A8:P8"/>
    <mergeCell ref="A9:P9"/>
    <mergeCell ref="A10:P10"/>
    <mergeCell ref="A11:P11"/>
    <mergeCell ref="A12:P12"/>
    <mergeCell ref="A13:P13"/>
    <mergeCell ref="O37:Q37"/>
    <mergeCell ref="O33:Q3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opLeftCell="A10" workbookViewId="0">
      <selection activeCell="C21" sqref="C21"/>
    </sheetView>
  </sheetViews>
  <sheetFormatPr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24" t="s">
        <v>0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24" t="s">
        <v>1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30" t="s">
        <v>2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31" t="s">
        <v>3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32" t="s">
        <v>67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31" t="s">
        <v>72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24" t="s">
        <v>4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6" t="s">
        <v>5</v>
      </c>
      <c r="K13" s="127"/>
      <c r="L13" s="127"/>
      <c r="M13" s="127"/>
      <c r="N13" s="127"/>
      <c r="O13" s="128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9"/>
      <c r="E38" s="129"/>
      <c r="F38" s="129"/>
      <c r="G38" s="129"/>
      <c r="H38" s="129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H34" sqref="H34"/>
    </sheetView>
  </sheetViews>
  <sheetFormatPr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24" t="s">
        <v>0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24" t="s">
        <v>1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30" t="s">
        <v>2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31" t="s">
        <v>3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32" t="s">
        <v>67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31" t="s">
        <v>70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24" t="s">
        <v>4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6" t="s">
        <v>5</v>
      </c>
      <c r="K13" s="127"/>
      <c r="L13" s="127"/>
      <c r="M13" s="127"/>
      <c r="N13" s="127"/>
      <c r="O13" s="128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29"/>
      <c r="E39" s="129"/>
      <c r="F39" s="129"/>
      <c r="G39" s="129"/>
      <c r="H39" s="129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D33" workbookViewId="0">
      <selection activeCell="L77" sqref="L77"/>
    </sheetView>
  </sheetViews>
  <sheetFormatPr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Admin</cp:lastModifiedBy>
  <cp:lastPrinted>2025-01-23T17:57:19Z</cp:lastPrinted>
  <dcterms:created xsi:type="dcterms:W3CDTF">2020-04-14T21:12:29Z</dcterms:created>
  <dcterms:modified xsi:type="dcterms:W3CDTF">2025-01-23T17:58:27Z</dcterms:modified>
</cp:coreProperties>
</file>