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ltimo trimestre 2024\Nominas\Octubre\"/>
    </mc:Choice>
  </mc:AlternateContent>
  <bookViews>
    <workbookView xWindow="-120" yWindow="-120" windowWidth="29040" windowHeight="15720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NOMINA!$G$17:$G$29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8" l="1"/>
  <c r="J29" i="8"/>
  <c r="K29" i="8"/>
  <c r="L29" i="8"/>
  <c r="M29" i="8"/>
  <c r="N29" i="8"/>
  <c r="H29" i="8"/>
  <c r="O28" i="8"/>
  <c r="P28" i="8" s="1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O29" i="8" l="1"/>
  <c r="P17" i="8"/>
  <c r="P29" i="8" s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<sst xmlns="http://schemas.openxmlformats.org/spreadsheetml/2006/main" count="317" uniqueCount="76">
  <si>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</si>
  <si>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</si>
  <si>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</si>
  <si>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</si>
  <si>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</si>
  <si>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</si>
  <si>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</si>
  <si>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</si>
  <si>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</si>
  <si>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</si>
  <si>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</si>
  <si>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</si>
  <si>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</si>
  <si>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</si>
  <si>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</si>
  <si>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</si>
  <si>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</si>
  <si>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</si>
  <si>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</si>
  <si>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</si>
  <si>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</si>
  <si>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</si>
  <si>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</si>
  <si>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</si>
  <si>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</si>
  <si>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</si>
  <si>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</si>
  <si>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</si>
  <si>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</si>
  <si>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</si>
  <si>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</si>
  <si>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</si>
  <si>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</si>
  <si>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</si>
  <si>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</si>
  <si>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</si>
  <si>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</si>
  <si>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</si>
  <si>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</si>
  <si>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</si>
  <si>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</si>
  <si>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</si>
  <si>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</si>
  <si>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</si>
  <si>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</si>
  <si>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</si>
  <si>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</si>
  <si>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</si>
  <si>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</si>
  <si>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</si>
  <si>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</si>
  <si>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</si>
  <si>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</si>
  <si>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</si>
  <si>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</si>
  <si>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</si>
  <si>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</si>
  <si>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</si>
  <si>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</si>
  <si>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</si>
  <si>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</si>
  <si>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</si>
  <si>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</si>
  <si>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</si>
  <si>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</si>
  <si>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</si>
  <si>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</si>
  <si>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</si>
  <si>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</si>
  <si>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</si>
  <si>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</si>
  <si>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</si>
  <si>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</si>
  <si>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 xml:space="preserve">  _____________________________</t>
  </si>
  <si>
    <t>FRANCISCO ALBERTO TEJADA SANCHEZ.</t>
  </si>
  <si>
    <t>CORRESPONDIENTE AL MES DE OCTUBRE,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</si>
</sst>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4" fontId="7" fillId="0" borderId="11" xfId="0" applyNumberFormat="1" applyFont="1" applyBorder="1" applyAlignment="1">
      <alignment horizontal="right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164" fontId="7" fillId="0" borderId="13" xfId="0" applyNumberFormat="1" applyFont="1" applyBorder="1" applyAlignment="1">
      <alignment wrapText="1"/>
    </xf>
    <xf numFmtId="164" fontId="7" fillId="0" borderId="20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left" wrapText="1"/>
    </xf>
    <xf numFmtId="14" fontId="1" fillId="0" borderId="11" xfId="0" applyNumberFormat="1" applyFont="1" applyFill="1" applyBorder="1" applyAlignment="1">
      <alignment horizontal="right" wrapText="1"/>
    </xf>
    <xf numFmtId="14" fontId="7" fillId="0" borderId="13" xfId="0" applyNumberFormat="1" applyFont="1" applyFill="1" applyBorder="1" applyAlignment="1">
      <alignment wrapText="1"/>
    </xf>
    <xf numFmtId="14" fontId="7" fillId="0" borderId="1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43" fontId="1" fillId="0" borderId="0" xfId="1" applyFont="1" applyFill="1" applyAlignment="1">
      <alignment horizontal="center"/>
    </xf>
    <xf numFmtId="43" fontId="8" fillId="0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11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723900</xdr:colOff>
      <xdr:row>3</xdr:row>
      <xdr:rowOff>19051</xdr:rowOff>
    </xdr:from>
    <xdr:to>
      <xdr:col>7</xdr:col>
      <xdr:colOff>485775</xdr:colOff>
      <xdr:row>8</xdr:row>
      <xdr:rowOff>25654</xdr:rowOff>
    </xdr:to>
    <xdr:pic>
      <xdr:nvPicPr>
        <xdr:cNvPr id="5" name="Imagen 9" descr="336-20 | Presidencia de la República Dominicana">
          <a:extLst>
            <a:ext uri="{FF2B5EF4-FFF2-40B4-BE49-F238E27FC236}">
              <a16:creationId xmlns:a16="http://schemas.microsoft.com/office/drawing/2014/main" id="{6A88002E-9AC4-C0C8-8FA9-5D7531DC5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542926"/>
          <a:ext cx="1619250" cy="892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1000"/>
  <sheetViews>
    <sheetView showGridLines="0" tabSelected="1" topLeftCell="A28" zoomScale="85" zoomScaleNormal="85" workbookViewId="0">
      <selection activeCell="D51" sqref="D51"/>
    </sheetView>
  </sheetViews>
  <sheetFormatPr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.42578125" customWidth="1"/>
    <col min="6" max="6" width="12.140625" customWidth="1"/>
    <col min="7" max="7" width="15.7109375" customWidth="1"/>
    <col min="8" max="8" width="16.28515625" customWidth="1"/>
    <col min="9" max="9" width="13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1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13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7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  <c r="T7" s="2"/>
      <c r="U7" s="13"/>
      <c r="V7" s="13"/>
      <c r="W7" s="13"/>
      <c r="X7" s="1"/>
      <c r="Y7" s="1"/>
    </row>
    <row r="8" spans="1:25" ht="28.5" customHeight="1" x14ac:dyDescent="0.2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R8" s="1"/>
      <c r="S8" s="2"/>
      <c r="T8" s="2"/>
      <c r="U8" s="13"/>
      <c r="V8" s="13"/>
      <c r="W8" s="13"/>
      <c r="X8" s="1"/>
      <c r="Y8" s="1"/>
    </row>
    <row r="9" spans="1:25" ht="12.75" customHeight="1" x14ac:dyDescent="0.2">
      <c r="A9" s="119" t="s">
        <v>1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R9" s="1"/>
      <c r="S9" s="2"/>
      <c r="T9" s="2"/>
      <c r="U9" s="13"/>
      <c r="V9" s="13"/>
      <c r="W9" s="13"/>
      <c r="X9" s="1"/>
      <c r="Y9" s="1"/>
    </row>
    <row r="10" spans="1:25" ht="12.75" customHeight="1" x14ac:dyDescent="0.2">
      <c r="A10" s="125" t="s">
        <v>2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R10" s="1"/>
      <c r="S10" s="2"/>
      <c r="T10" s="2"/>
      <c r="U10" s="13"/>
      <c r="V10" s="13"/>
      <c r="W10" s="13"/>
      <c r="X10" s="1"/>
      <c r="Y10" s="1"/>
    </row>
    <row r="11" spans="1:25" ht="12.75" customHeight="1" x14ac:dyDescent="0.2">
      <c r="A11" s="126" t="s">
        <v>3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R11" s="1"/>
      <c r="S11" s="2"/>
      <c r="T11" s="2"/>
      <c r="U11" s="13"/>
      <c r="V11" s="13"/>
      <c r="W11" s="13"/>
      <c r="X11" s="1"/>
      <c r="Y11" s="1"/>
    </row>
    <row r="12" spans="1:25" s="19" customFormat="1" ht="12.75" customHeight="1" x14ac:dyDescent="0.2">
      <c r="A12" s="127" t="s">
        <v>67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R12" s="18"/>
      <c r="S12" s="18"/>
      <c r="T12" s="18"/>
      <c r="U12" s="18"/>
      <c r="V12" s="18"/>
      <c r="W12" s="18"/>
      <c r="X12" s="18"/>
      <c r="Y12" s="18"/>
    </row>
    <row r="13" spans="1:25" s="19" customFormat="1" ht="12.75" customHeight="1" x14ac:dyDescent="0.2">
      <c r="A13" s="126" t="s">
        <v>75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R13" s="18"/>
      <c r="S13" s="18"/>
      <c r="T13" s="18"/>
      <c r="U13" s="18"/>
      <c r="V13" s="18"/>
      <c r="W13" s="18"/>
      <c r="X13" s="18"/>
      <c r="Y13" s="18"/>
    </row>
    <row r="14" spans="1:25" ht="12.75" customHeight="1" thickBot="1" x14ac:dyDescent="0.25">
      <c r="A14" s="119" t="s">
        <v>4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R14" s="1"/>
      <c r="S14" s="1"/>
      <c r="T14" s="1"/>
      <c r="U14" s="1"/>
      <c r="V14" s="1"/>
      <c r="W14" s="1"/>
      <c r="X14" s="1"/>
      <c r="Y14" s="1"/>
    </row>
    <row r="15" spans="1:25" ht="13.5" customHeight="1" thickBot="1" x14ac:dyDescent="0.25">
      <c r="A15" s="1"/>
      <c r="B15" s="1"/>
      <c r="C15" s="1"/>
      <c r="D15" s="1"/>
      <c r="E15" s="1"/>
      <c r="F15" s="1"/>
      <c r="G15" s="1"/>
      <c r="H15" s="1"/>
      <c r="I15" s="1"/>
      <c r="J15" s="121" t="s">
        <v>5</v>
      </c>
      <c r="K15" s="122"/>
      <c r="L15" s="122"/>
      <c r="M15" s="122"/>
      <c r="N15" s="122"/>
      <c r="O15" s="123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49.5" customHeight="1" thickBot="1" x14ac:dyDescent="0.25">
      <c r="A16" s="3" t="s">
        <v>6</v>
      </c>
      <c r="B16" s="4" t="s">
        <v>7</v>
      </c>
      <c r="C16" s="5" t="s">
        <v>8</v>
      </c>
      <c r="D16" s="5" t="s">
        <v>9</v>
      </c>
      <c r="E16" s="5" t="s">
        <v>31</v>
      </c>
      <c r="F16" s="5" t="s">
        <v>10</v>
      </c>
      <c r="G16" s="5" t="s">
        <v>11</v>
      </c>
      <c r="H16" s="6" t="s">
        <v>12</v>
      </c>
      <c r="I16" s="6" t="s">
        <v>66</v>
      </c>
      <c r="J16" s="7" t="s">
        <v>13</v>
      </c>
      <c r="K16" s="7" t="s">
        <v>15</v>
      </c>
      <c r="L16" s="7" t="s">
        <v>14</v>
      </c>
      <c r="M16" s="7" t="s">
        <v>16</v>
      </c>
      <c r="N16" s="8" t="s">
        <v>26</v>
      </c>
      <c r="O16" s="40" t="s">
        <v>17</v>
      </c>
      <c r="P16" s="42" t="s">
        <v>18</v>
      </c>
      <c r="Q16" s="42" t="s">
        <v>47</v>
      </c>
      <c r="R16" s="38"/>
      <c r="S16" s="9"/>
      <c r="T16" s="9"/>
      <c r="U16" s="9"/>
      <c r="V16" s="9"/>
      <c r="W16" s="9"/>
      <c r="X16" s="9"/>
      <c r="Y16" s="9"/>
    </row>
    <row r="17" spans="1:26" s="25" customFormat="1" ht="30" customHeight="1" x14ac:dyDescent="0.2">
      <c r="A17" s="27">
        <v>1</v>
      </c>
      <c r="B17" s="30" t="s">
        <v>44</v>
      </c>
      <c r="C17" s="31" t="s">
        <v>32</v>
      </c>
      <c r="D17" s="28" t="s">
        <v>65</v>
      </c>
      <c r="E17" s="59" t="s">
        <v>42</v>
      </c>
      <c r="F17" s="50">
        <v>45536</v>
      </c>
      <c r="G17" s="116">
        <v>45716</v>
      </c>
      <c r="H17" s="36">
        <v>90000</v>
      </c>
      <c r="I17" s="36"/>
      <c r="J17" s="36">
        <v>2583</v>
      </c>
      <c r="K17" s="36">
        <v>9753.1200000000008</v>
      </c>
      <c r="L17" s="36">
        <v>2736</v>
      </c>
      <c r="M17" s="29"/>
      <c r="N17" s="26">
        <v>25</v>
      </c>
      <c r="O17" s="41">
        <f>SUM(J17:N17)</f>
        <v>15097.12</v>
      </c>
      <c r="P17" s="35">
        <f t="shared" ref="P17:P27" si="0">H17-O17</f>
        <v>74902.880000000005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0" customHeight="1" x14ac:dyDescent="0.2">
      <c r="A18" s="27">
        <v>2</v>
      </c>
      <c r="B18" s="30" t="s">
        <v>43</v>
      </c>
      <c r="C18" s="31" t="s">
        <v>33</v>
      </c>
      <c r="D18" s="28" t="s">
        <v>65</v>
      </c>
      <c r="E18" s="59" t="s">
        <v>42</v>
      </c>
      <c r="F18" s="50">
        <v>45536</v>
      </c>
      <c r="G18" s="116">
        <v>45716</v>
      </c>
      <c r="H18" s="36">
        <v>55000</v>
      </c>
      <c r="I18" s="36"/>
      <c r="J18" s="36">
        <v>1578.5</v>
      </c>
      <c r="K18" s="36">
        <v>2559.6799999999998</v>
      </c>
      <c r="L18" s="36">
        <v>1672</v>
      </c>
      <c r="M18" s="29"/>
      <c r="N18" s="26">
        <v>25</v>
      </c>
      <c r="O18" s="41">
        <f t="shared" ref="O18:O27" si="1">SUM(J18:N18)</f>
        <v>5835.18</v>
      </c>
      <c r="P18" s="35">
        <f t="shared" si="0"/>
        <v>49164.82</v>
      </c>
      <c r="Q18" s="60" t="s">
        <v>49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9.950000000000003" customHeight="1" x14ac:dyDescent="0.2">
      <c r="A19" s="27">
        <v>3</v>
      </c>
      <c r="B19" s="30" t="s">
        <v>68</v>
      </c>
      <c r="C19" s="31" t="s">
        <v>69</v>
      </c>
      <c r="D19" s="30" t="s">
        <v>65</v>
      </c>
      <c r="E19" s="62" t="s">
        <v>42</v>
      </c>
      <c r="F19" s="61">
        <v>45566</v>
      </c>
      <c r="G19" s="116">
        <v>45747</v>
      </c>
      <c r="H19" s="36">
        <v>45000</v>
      </c>
      <c r="I19" s="36"/>
      <c r="J19" s="36">
        <v>1291.5</v>
      </c>
      <c r="K19" s="36">
        <v>1148.33</v>
      </c>
      <c r="L19" s="36">
        <v>1368</v>
      </c>
      <c r="M19" s="29"/>
      <c r="N19" s="26">
        <v>25</v>
      </c>
      <c r="O19" s="35">
        <f t="shared" si="1"/>
        <v>3832.83</v>
      </c>
      <c r="P19" s="35">
        <f t="shared" si="0"/>
        <v>41167.17</v>
      </c>
      <c r="Q19" s="65" t="s">
        <v>48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25" customFormat="1" ht="30" customHeight="1" x14ac:dyDescent="0.2">
      <c r="A20" s="27">
        <v>4</v>
      </c>
      <c r="B20" s="32" t="s">
        <v>34</v>
      </c>
      <c r="C20" s="33" t="s">
        <v>35</v>
      </c>
      <c r="D20" s="28" t="s">
        <v>65</v>
      </c>
      <c r="E20" s="59" t="s">
        <v>42</v>
      </c>
      <c r="F20" s="50">
        <v>45536</v>
      </c>
      <c r="G20" s="116">
        <v>45716</v>
      </c>
      <c r="H20" s="37">
        <v>30000</v>
      </c>
      <c r="I20" s="37"/>
      <c r="J20" s="37">
        <v>861</v>
      </c>
      <c r="K20" s="37">
        <v>0</v>
      </c>
      <c r="L20" s="37">
        <v>912</v>
      </c>
      <c r="M20" s="34"/>
      <c r="N20" s="26">
        <v>25</v>
      </c>
      <c r="O20" s="41">
        <f t="shared" si="1"/>
        <v>1798</v>
      </c>
      <c r="P20" s="35">
        <f t="shared" si="0"/>
        <v>28202</v>
      </c>
      <c r="Q20" s="60" t="s">
        <v>49</v>
      </c>
      <c r="R20" s="39"/>
      <c r="S20" s="24"/>
      <c r="T20" s="24"/>
      <c r="U20" s="24"/>
      <c r="V20" s="24"/>
      <c r="W20" s="24"/>
      <c r="X20" s="24"/>
      <c r="Y20" s="24"/>
      <c r="Z20" s="24"/>
    </row>
    <row r="21" spans="1:26" s="54" customFormat="1" ht="30" customHeight="1" x14ac:dyDescent="0.2">
      <c r="A21" s="27">
        <v>5</v>
      </c>
      <c r="B21" s="55" t="s">
        <v>36</v>
      </c>
      <c r="C21" s="56" t="s">
        <v>39</v>
      </c>
      <c r="D21" s="28" t="s">
        <v>65</v>
      </c>
      <c r="E21" s="59" t="s">
        <v>42</v>
      </c>
      <c r="F21" s="50">
        <v>45536</v>
      </c>
      <c r="G21" s="116">
        <v>45716</v>
      </c>
      <c r="H21" s="57">
        <v>25000</v>
      </c>
      <c r="I21" s="57"/>
      <c r="J21" s="57">
        <v>717.5</v>
      </c>
      <c r="K21" s="57"/>
      <c r="L21" s="57">
        <v>760</v>
      </c>
      <c r="M21" s="58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52"/>
      <c r="S21" s="53"/>
      <c r="T21" s="53"/>
      <c r="U21" s="53"/>
      <c r="V21" s="53"/>
      <c r="W21" s="53"/>
      <c r="X21" s="53"/>
      <c r="Y21" s="53"/>
      <c r="Z21" s="53"/>
    </row>
    <row r="22" spans="1:26" s="25" customFormat="1" ht="30" customHeight="1" x14ac:dyDescent="0.2">
      <c r="A22" s="27">
        <v>6</v>
      </c>
      <c r="B22" s="30" t="s">
        <v>37</v>
      </c>
      <c r="C22" s="31" t="s">
        <v>40</v>
      </c>
      <c r="D22" s="28" t="s">
        <v>65</v>
      </c>
      <c r="E22" s="59" t="s">
        <v>42</v>
      </c>
      <c r="F22" s="50">
        <v>45536</v>
      </c>
      <c r="G22" s="116">
        <v>45716</v>
      </c>
      <c r="H22" s="36">
        <v>25000</v>
      </c>
      <c r="I22" s="36"/>
      <c r="J22" s="36">
        <v>717.5</v>
      </c>
      <c r="K22" s="36"/>
      <c r="L22" s="36">
        <v>760</v>
      </c>
      <c r="M22" s="29"/>
      <c r="N22" s="26">
        <v>25</v>
      </c>
      <c r="O22" s="41">
        <f t="shared" si="1"/>
        <v>1502.5</v>
      </c>
      <c r="P22" s="35">
        <f t="shared" si="0"/>
        <v>23497.5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7</v>
      </c>
      <c r="B23" s="30" t="s">
        <v>38</v>
      </c>
      <c r="C23" s="31" t="s">
        <v>41</v>
      </c>
      <c r="D23" s="28" t="s">
        <v>65</v>
      </c>
      <c r="E23" s="59" t="s">
        <v>42</v>
      </c>
      <c r="F23" s="50">
        <v>45536</v>
      </c>
      <c r="G23" s="116">
        <v>45716</v>
      </c>
      <c r="H23" s="36">
        <v>65000</v>
      </c>
      <c r="I23" s="36"/>
      <c r="J23" s="36">
        <v>1865.5</v>
      </c>
      <c r="K23" s="36">
        <v>4427.58</v>
      </c>
      <c r="L23" s="36">
        <v>1976</v>
      </c>
      <c r="M23" s="29"/>
      <c r="N23" s="26">
        <v>25</v>
      </c>
      <c r="O23" s="41">
        <f t="shared" si="1"/>
        <v>8294.08</v>
      </c>
      <c r="P23" s="35">
        <f t="shared" si="0"/>
        <v>56705.919999999998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8</v>
      </c>
      <c r="B24" s="30" t="s">
        <v>51</v>
      </c>
      <c r="C24" s="31" t="s">
        <v>50</v>
      </c>
      <c r="D24" s="28" t="s">
        <v>65</v>
      </c>
      <c r="E24" s="62" t="s">
        <v>42</v>
      </c>
      <c r="F24" s="61">
        <v>45566</v>
      </c>
      <c r="G24" s="116">
        <v>45747</v>
      </c>
      <c r="H24" s="36">
        <v>30000</v>
      </c>
      <c r="I24" s="36"/>
      <c r="J24" s="36">
        <v>861</v>
      </c>
      <c r="K24" s="36"/>
      <c r="L24" s="37">
        <v>912</v>
      </c>
      <c r="M24" s="29"/>
      <c r="N24" s="26">
        <v>25</v>
      </c>
      <c r="O24" s="41">
        <f t="shared" si="1"/>
        <v>1798</v>
      </c>
      <c r="P24" s="35">
        <f t="shared" si="0"/>
        <v>28202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54" customFormat="1" ht="30" customHeight="1" x14ac:dyDescent="0.2">
      <c r="A25" s="27">
        <v>9</v>
      </c>
      <c r="B25" s="108" t="s">
        <v>58</v>
      </c>
      <c r="C25" s="109" t="s">
        <v>59</v>
      </c>
      <c r="D25" s="110" t="s">
        <v>65</v>
      </c>
      <c r="E25" s="111" t="s">
        <v>42</v>
      </c>
      <c r="F25" s="112">
        <v>45413</v>
      </c>
      <c r="G25" s="117">
        <v>45596</v>
      </c>
      <c r="H25" s="106">
        <v>18000</v>
      </c>
      <c r="I25" s="106"/>
      <c r="J25" s="106">
        <v>516.6</v>
      </c>
      <c r="K25" s="106"/>
      <c r="L25" s="106">
        <v>547.20000000000005</v>
      </c>
      <c r="M25" s="113"/>
      <c r="N25" s="103">
        <v>25</v>
      </c>
      <c r="O25" s="114">
        <f t="shared" si="1"/>
        <v>1088.8000000000002</v>
      </c>
      <c r="P25" s="104">
        <f t="shared" si="0"/>
        <v>16911.2</v>
      </c>
      <c r="Q25" s="115" t="s">
        <v>48</v>
      </c>
      <c r="R25" s="52"/>
      <c r="S25" s="53"/>
      <c r="T25" s="53"/>
      <c r="U25" s="53"/>
      <c r="V25" s="53"/>
      <c r="W25" s="53"/>
      <c r="X25" s="53"/>
      <c r="Y25" s="53"/>
      <c r="Z25" s="53"/>
    </row>
    <row r="26" spans="1:26" s="54" customFormat="1" ht="39.950000000000003" customHeight="1" x14ac:dyDescent="0.2">
      <c r="A26" s="27">
        <v>10</v>
      </c>
      <c r="B26" s="55" t="s">
        <v>60</v>
      </c>
      <c r="C26" s="56" t="s">
        <v>61</v>
      </c>
      <c r="D26" s="55" t="s">
        <v>65</v>
      </c>
      <c r="E26" s="56" t="s">
        <v>62</v>
      </c>
      <c r="F26" s="107">
        <v>45444</v>
      </c>
      <c r="G26" s="118">
        <v>45626</v>
      </c>
      <c r="H26" s="57">
        <v>22000</v>
      </c>
      <c r="I26" s="57"/>
      <c r="J26" s="57">
        <v>631.4</v>
      </c>
      <c r="K26" s="57"/>
      <c r="L26" s="57">
        <v>668.8</v>
      </c>
      <c r="M26" s="58"/>
      <c r="N26" s="103">
        <v>25</v>
      </c>
      <c r="O26" s="104">
        <f t="shared" si="1"/>
        <v>1325.1999999999998</v>
      </c>
      <c r="P26" s="104">
        <f t="shared" si="0"/>
        <v>20674.8</v>
      </c>
      <c r="Q26" s="105" t="s">
        <v>49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50000000000003" customHeight="1" x14ac:dyDescent="0.2">
      <c r="A27" s="27">
        <v>11</v>
      </c>
      <c r="B27" s="55" t="s">
        <v>63</v>
      </c>
      <c r="C27" s="56" t="s">
        <v>64</v>
      </c>
      <c r="D27" s="55" t="s">
        <v>65</v>
      </c>
      <c r="E27" s="56" t="s">
        <v>62</v>
      </c>
      <c r="F27" s="107">
        <v>45444</v>
      </c>
      <c r="G27" s="118">
        <v>45626</v>
      </c>
      <c r="H27" s="57">
        <v>45000</v>
      </c>
      <c r="I27" s="57"/>
      <c r="J27" s="57">
        <v>1291.5</v>
      </c>
      <c r="K27" s="57">
        <v>1148.33</v>
      </c>
      <c r="L27" s="57">
        <v>1368</v>
      </c>
      <c r="M27" s="58"/>
      <c r="N27" s="103">
        <v>25</v>
      </c>
      <c r="O27" s="104">
        <f t="shared" si="1"/>
        <v>3832.83</v>
      </c>
      <c r="P27" s="104">
        <f t="shared" si="0"/>
        <v>41167.17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s="54" customFormat="1" ht="39.950000000000003" customHeight="1" thickBot="1" x14ac:dyDescent="0.25">
      <c r="A28" s="27">
        <v>12</v>
      </c>
      <c r="B28" s="55" t="s">
        <v>74</v>
      </c>
      <c r="C28" s="56" t="s">
        <v>52</v>
      </c>
      <c r="D28" s="55" t="s">
        <v>65</v>
      </c>
      <c r="E28" s="56" t="s">
        <v>62</v>
      </c>
      <c r="F28" s="61">
        <v>45566</v>
      </c>
      <c r="G28" s="116">
        <v>45747</v>
      </c>
      <c r="H28" s="57">
        <v>40000</v>
      </c>
      <c r="I28" s="57"/>
      <c r="J28" s="57">
        <v>1148</v>
      </c>
      <c r="K28" s="57">
        <v>442.65</v>
      </c>
      <c r="L28" s="57">
        <v>1216</v>
      </c>
      <c r="M28" s="58"/>
      <c r="N28" s="103">
        <v>25</v>
      </c>
      <c r="O28" s="104">
        <f t="shared" ref="O28" si="2">SUM(J28:N28)</f>
        <v>2831.65</v>
      </c>
      <c r="P28" s="104">
        <f t="shared" ref="P28" si="3">H28-O28</f>
        <v>37168.35</v>
      </c>
      <c r="Q28" s="105" t="s">
        <v>48</v>
      </c>
      <c r="R28" s="52"/>
      <c r="S28" s="53"/>
      <c r="T28" s="53"/>
      <c r="U28" s="53"/>
      <c r="V28" s="53"/>
      <c r="W28" s="53"/>
      <c r="X28" s="53"/>
      <c r="Y28" s="53"/>
      <c r="Z28" s="53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SUM(H17:H28)</f>
        <v>490000</v>
      </c>
      <c r="I29" s="47">
        <f t="shared" ref="I29:P29" si="4">SUM(I17:I28)</f>
        <v>0</v>
      </c>
      <c r="J29" s="47">
        <f t="shared" si="4"/>
        <v>14063</v>
      </c>
      <c r="K29" s="47">
        <f t="shared" si="4"/>
        <v>19479.690000000002</v>
      </c>
      <c r="L29" s="47">
        <f t="shared" si="4"/>
        <v>14896</v>
      </c>
      <c r="M29" s="47">
        <f t="shared" si="4"/>
        <v>0</v>
      </c>
      <c r="N29" s="47">
        <f t="shared" si="4"/>
        <v>300</v>
      </c>
      <c r="O29" s="47">
        <f t="shared" si="4"/>
        <v>48738.69000000001</v>
      </c>
      <c r="P29" s="47">
        <f t="shared" si="4"/>
        <v>441261.30999999994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2.75" customHeight="1" x14ac:dyDescent="0.15">
      <c r="B32" s="14" t="s">
        <v>24</v>
      </c>
      <c r="H32" s="21" t="s">
        <v>21</v>
      </c>
      <c r="I32" s="21"/>
      <c r="L32" s="17"/>
      <c r="N32" s="20"/>
      <c r="O32" s="130" t="s">
        <v>20</v>
      </c>
      <c r="P32" s="130"/>
      <c r="Q32" s="13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H36" s="21" t="s">
        <v>46</v>
      </c>
      <c r="I36" s="21"/>
      <c r="O36" s="129" t="s">
        <v>73</v>
      </c>
      <c r="P36" s="129"/>
      <c r="Q36" s="129"/>
    </row>
    <row r="37" spans="1:25" s="14" customFormat="1" ht="11.25" x14ac:dyDescent="0.15">
      <c r="B37" s="14" t="s">
        <v>23</v>
      </c>
      <c r="H37" s="14" t="s">
        <v>30</v>
      </c>
      <c r="J37" s="21"/>
      <c r="O37" s="16" t="s">
        <v>27</v>
      </c>
      <c r="P37" s="16"/>
      <c r="Q37" s="16"/>
    </row>
    <row r="38" spans="1:25" s="14" customFormat="1" ht="11.25" x14ac:dyDescent="0.15">
      <c r="B38" s="22" t="s">
        <v>22</v>
      </c>
      <c r="G38" s="21"/>
      <c r="H38" s="21" t="s">
        <v>29</v>
      </c>
      <c r="J38" s="21"/>
      <c r="O38" s="16" t="s">
        <v>28</v>
      </c>
      <c r="P38" s="16"/>
      <c r="Q38" s="16"/>
    </row>
    <row r="39" spans="1:25" s="14" customFormat="1" ht="11.25" x14ac:dyDescent="0.15">
      <c r="D39" s="124"/>
      <c r="E39" s="124"/>
      <c r="F39" s="124"/>
      <c r="G39" s="124"/>
      <c r="H39" s="124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1">
    <mergeCell ref="A14:P14"/>
    <mergeCell ref="J15:O15"/>
    <mergeCell ref="D39:H39"/>
    <mergeCell ref="A8:P8"/>
    <mergeCell ref="A9:P9"/>
    <mergeCell ref="A10:P10"/>
    <mergeCell ref="A11:P11"/>
    <mergeCell ref="A12:P12"/>
    <mergeCell ref="A13:P13"/>
    <mergeCell ref="O36:Q36"/>
    <mergeCell ref="O32:Q32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opLeftCell="A10" workbookViewId="0">
      <selection activeCell="C21" sqref="C21"/>
    </sheetView>
  </sheetViews>
  <sheetFormatPr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9" t="s">
        <v>0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9" t="s">
        <v>1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5" t="s">
        <v>2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6" t="s">
        <v>3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7" t="s">
        <v>67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6" t="s">
        <v>72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9" t="s">
        <v>4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1" t="s">
        <v>5</v>
      </c>
      <c r="K13" s="122"/>
      <c r="L13" s="122"/>
      <c r="M13" s="122"/>
      <c r="N13" s="122"/>
      <c r="O13" s="123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4"/>
      <c r="E38" s="124"/>
      <c r="F38" s="124"/>
      <c r="G38" s="124"/>
      <c r="H38" s="124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H34" sqref="H34"/>
    </sheetView>
  </sheetViews>
  <sheetFormatPr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9" t="s">
        <v>0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9" t="s">
        <v>1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5" t="s">
        <v>2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6" t="s">
        <v>3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7" t="s">
        <v>67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6" t="s">
        <v>70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9" t="s">
        <v>4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1" t="s">
        <v>5</v>
      </c>
      <c r="K13" s="122"/>
      <c r="L13" s="122"/>
      <c r="M13" s="122"/>
      <c r="N13" s="122"/>
      <c r="O13" s="123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24"/>
      <c r="E39" s="124"/>
      <c r="F39" s="124"/>
      <c r="G39" s="124"/>
      <c r="H39" s="124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Admin</cp:lastModifiedBy>
  <cp:lastPrinted>2025-01-23T18:02:59Z</cp:lastPrinted>
  <dcterms:created xsi:type="dcterms:W3CDTF">2020-04-14T21:12:29Z</dcterms:created>
  <dcterms:modified xsi:type="dcterms:W3CDTF">2025-01-23T18:03:07Z</dcterms:modified>
</cp:coreProperties>
</file>