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\\mrx-dc-fs01\home$\aruiz\Desktop\Nomina 2023\Mayo\"/>
    </mc:Choice>
  </mc:AlternateContent>
  <xr:revisionPtr revIDLastSave="0" documentId="8_{B1EDBE45-7503-41AD-875A-E276F99EDB04}" xr6:coauthVersionLast="47" xr6:coauthVersionMax="47" xr10:uidLastSave="{00000000-0000-0000-0000-000000000000}"/>
  <bookViews>
    <workbookView xWindow="0" yWindow="0" windowWidth="17385" windowHeight="14730" xr2:uid="{00000000-000D-0000-FFFF-FFFF00000000}"/>
  </bookViews>
  <sheets>
    <sheet name="NOMINA" sheetId="8" r:id="rId1"/>
    <sheet name="RECURSOS HUMANOS" sheetId="7" r:id="rId2"/>
    <sheet name="02" sheetId="3" r:id="rId3"/>
    <sheet name="Hoja1" sheetId="2" r:id="rId4"/>
  </sheets>
  <definedNames>
    <definedName name="_xlnm._FilterDatabase" localSheetId="2" hidden="1">'02'!$A$1:$A$1000</definedName>
    <definedName name="_xlnm._FilterDatabase" localSheetId="0" hidden="1">NOMINA!$A$1:$A$999</definedName>
    <definedName name="_xlnm._FilterDatabase" localSheetId="1" hidden="1">'RECURSOS HUMANOS'!$A$1:$A$999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8" l="1"/>
  <c r="J28" i="8"/>
  <c r="K28" i="8"/>
  <c r="L28" i="8"/>
  <c r="M28" i="8"/>
  <c r="N28" i="8"/>
  <c r="O28" i="8"/>
  <c r="P28" i="8"/>
  <c r="H28" i="8"/>
  <c r="O27" i="8"/>
  <c r="P27" i="8" s="1"/>
  <c r="O26" i="8"/>
  <c r="P26" i="8" s="1"/>
  <c r="O25" i="8"/>
  <c r="P25" i="8" s="1"/>
  <c r="O24" i="8"/>
  <c r="P24" i="8" s="1"/>
  <c r="O23" i="8"/>
  <c r="P23" i="8" s="1"/>
  <c r="O22" i="8"/>
  <c r="P22" i="8" s="1"/>
  <c r="O21" i="8"/>
  <c r="P21" i="8" s="1"/>
  <c r="O20" i="8"/>
  <c r="P20" i="8" s="1"/>
  <c r="O19" i="8"/>
  <c r="P19" i="8" s="1"/>
  <c r="O18" i="8"/>
  <c r="P18" i="8" s="1"/>
  <c r="O17" i="8"/>
  <c r="P17" i="8" s="1"/>
  <c r="P16" i="8"/>
  <c r="O16" i="8"/>
  <c r="O15" i="8"/>
  <c r="N28" i="7"/>
  <c r="M28" i="7"/>
  <c r="L28" i="7"/>
  <c r="K28" i="7"/>
  <c r="J28" i="7"/>
  <c r="I28" i="7"/>
  <c r="H28" i="7"/>
  <c r="O27" i="7"/>
  <c r="P27" i="7" s="1"/>
  <c r="O26" i="7"/>
  <c r="P26" i="7" s="1"/>
  <c r="O25" i="7"/>
  <c r="P25" i="7" s="1"/>
  <c r="O24" i="7"/>
  <c r="P24" i="7" s="1"/>
  <c r="O23" i="7"/>
  <c r="P23" i="7" s="1"/>
  <c r="O22" i="7"/>
  <c r="P22" i="7" s="1"/>
  <c r="O21" i="7"/>
  <c r="P21" i="7" s="1"/>
  <c r="O20" i="7"/>
  <c r="P20" i="7" s="1"/>
  <c r="O19" i="7"/>
  <c r="P19" i="7" s="1"/>
  <c r="O18" i="7"/>
  <c r="P18" i="7" s="1"/>
  <c r="O17" i="7"/>
  <c r="P17" i="7" s="1"/>
  <c r="O16" i="7"/>
  <c r="P16" i="7" s="1"/>
  <c r="O15" i="7"/>
  <c r="O28" i="7" s="1"/>
  <c r="P15" i="8" l="1"/>
  <c r="P15" i="7"/>
  <c r="P28" i="7" s="1"/>
  <c r="I29" i="3" l="1"/>
  <c r="J29" i="3"/>
  <c r="K29" i="3"/>
  <c r="L29" i="3"/>
  <c r="M29" i="3"/>
  <c r="N29" i="3"/>
  <c r="H29" i="3"/>
  <c r="O18" i="3"/>
  <c r="P18" i="3" s="1"/>
  <c r="O15" i="3" l="1"/>
  <c r="O16" i="3"/>
  <c r="P16" i="3" s="1"/>
  <c r="O17" i="3"/>
  <c r="O19" i="3"/>
  <c r="P19" i="3" s="1"/>
  <c r="O20" i="3"/>
  <c r="P20" i="3" s="1"/>
  <c r="O21" i="3"/>
  <c r="P21" i="3" s="1"/>
  <c r="O22" i="3"/>
  <c r="P22" i="3" s="1"/>
  <c r="O23" i="3"/>
  <c r="P23" i="3" s="1"/>
  <c r="O24" i="3"/>
  <c r="P24" i="3" s="1"/>
  <c r="O25" i="3"/>
  <c r="P25" i="3" s="1"/>
  <c r="O26" i="3"/>
  <c r="P26" i="3" s="1"/>
  <c r="O27" i="3"/>
  <c r="P27" i="3" s="1"/>
  <c r="O28" i="3"/>
  <c r="P28" i="3" s="1"/>
  <c r="O29" i="3" l="1"/>
  <c r="P17" i="3"/>
  <c r="P15" i="3"/>
  <c r="P29" i="3" l="1"/>
</calcChain>
</file>

<file path=xl/sharedStrings.xml><?xml version="1.0" encoding="utf-8"?>
<sst xmlns="http://schemas.openxmlformats.org/spreadsheetml/2006/main" count="323" uniqueCount="74">
  <si>
    <t>República Dominicana</t>
  </si>
  <si>
    <t>MINISTERIO DE RELACIONES EXTERIORES</t>
  </si>
  <si>
    <t>CONSEJO NACIONAL DE FRONTERAS</t>
  </si>
  <si>
    <t>R.N.C. 401-05279-2</t>
  </si>
  <si>
    <t>(VALORES EXPRESADOS EN RD$)</t>
  </si>
  <si>
    <t>DEDUCCIONES</t>
  </si>
  <si>
    <t>NO.</t>
  </si>
  <si>
    <t>NOMBRES Y APELLIDOS</t>
  </si>
  <si>
    <t>CARGOS</t>
  </si>
  <si>
    <t>STATUS</t>
  </si>
  <si>
    <t>INICIO     DEL CONTRATO</t>
  </si>
  <si>
    <t>FINALIZACION DEL CONTRATO</t>
  </si>
  <si>
    <t>INGRESO BRUTO</t>
  </si>
  <si>
    <t>AFP</t>
  </si>
  <si>
    <t>SFS</t>
  </si>
  <si>
    <t>ISR</t>
  </si>
  <si>
    <t>SFS-SALUD PADRES</t>
  </si>
  <si>
    <t>TOTAL DEDUCCIONES</t>
  </si>
  <si>
    <t>NETO</t>
  </si>
  <si>
    <t>TOTALES</t>
  </si>
  <si>
    <t>APROBADO POR:</t>
  </si>
  <si>
    <t xml:space="preserve">                             REVISADO POR:</t>
  </si>
  <si>
    <t xml:space="preserve">           ENC. DIVISION DE NOMINAS</t>
  </si>
  <si>
    <t xml:space="preserve">      LICDA. ELIXA DE LA ALT. GIMENES</t>
  </si>
  <si>
    <t xml:space="preserve">                    PREPARADO POR:</t>
  </si>
  <si>
    <t xml:space="preserve">    ______________________________</t>
  </si>
  <si>
    <t>OTRAS (SEGUROS MEDICOS)-INAVI</t>
  </si>
  <si>
    <t xml:space="preserve">           LIC.  ESPENSEL FRAGOSO FURCAL</t>
  </si>
  <si>
    <t xml:space="preserve">             EMBAJADOR/DIRECTOR DEL CNF</t>
  </si>
  <si>
    <t xml:space="preserve">                                         DIRECTOR ADMINISTRATIVO Y FINANCIERO</t>
  </si>
  <si>
    <t>LIC. YASSER ALBERTO RAMIREZ LIRIANO</t>
  </si>
  <si>
    <t>DEPARTAMENTO O AREA</t>
  </si>
  <si>
    <t>COORDINADOR ADMINISTRATIVO</t>
  </si>
  <si>
    <t>ANALISTA LEGAL</t>
  </si>
  <si>
    <t>MARIA ESTHELA FAMILIA ZARZUELA</t>
  </si>
  <si>
    <t>GESTOR DE PROTOCOLO</t>
  </si>
  <si>
    <t>CHRISTOFER BENJAMIN VALENZUELA ROSA</t>
  </si>
  <si>
    <t>EDUAL CONTRERAS FRAGOSO</t>
  </si>
  <si>
    <t>SERGIO ENRIQUE OVIEDO DE LOS SANTOS</t>
  </si>
  <si>
    <t>SOPORTE TECNICO REGIONAL</t>
  </si>
  <si>
    <t>SOPORTE INFORMATICO</t>
  </si>
  <si>
    <t>COORDINADOR (A)TECNICO</t>
  </si>
  <si>
    <t>DIRECCION CNF</t>
  </si>
  <si>
    <t>AUILDA ROSILET GOMEZ BISONO</t>
  </si>
  <si>
    <t>YASSER ALBERTO RAMIREZ LIRIANO</t>
  </si>
  <si>
    <t xml:space="preserve">   _____________________________</t>
  </si>
  <si>
    <t xml:space="preserve">                                      _________________________________</t>
  </si>
  <si>
    <t>GENERO</t>
  </si>
  <si>
    <t>MASCULINO</t>
  </si>
  <si>
    <t>FEMENINO</t>
  </si>
  <si>
    <t>TECNICO DE COMUNICIONES</t>
  </si>
  <si>
    <t>JUAN ANEURIS MERCEDES MENDEZ</t>
  </si>
  <si>
    <t>ANALISTA DE PLANIFICACION</t>
  </si>
  <si>
    <t>RICARDO ANGOMAS RODRIGUEZ</t>
  </si>
  <si>
    <t>31/09/2022</t>
  </si>
  <si>
    <t>MAURICIO ROSARIO DE LA ROSA</t>
  </si>
  <si>
    <t>INSPECTOR (A) PROVINCIAL</t>
  </si>
  <si>
    <t>FRANK ENRIQUE RUIZ</t>
  </si>
  <si>
    <t>YORYI MONTERO MONTERO</t>
  </si>
  <si>
    <t>ENLACE COM.HONDO VALLE</t>
  </si>
  <si>
    <t>LAURA ESTHEFANNY JOAQUIN POLANCO</t>
  </si>
  <si>
    <t>SOPORTE MESA DE AYUDA</t>
  </si>
  <si>
    <t>DIRECCION ADMINISTRATIVA Y FINANCIERA</t>
  </si>
  <si>
    <t>VILEIKA ELIZABETH ADAMES RAMIREZ</t>
  </si>
  <si>
    <t>ANALISTA DE COMPRAS Y CONTRATACIONES</t>
  </si>
  <si>
    <t>CONTRATADO TEMPORAL EN CARGO DE CARRERA</t>
  </si>
  <si>
    <t>OTRO INGRESO POR NOMINA ADICIONAL</t>
  </si>
  <si>
    <t xml:space="preserve"> NOMINA EMPLEADOS DE CARÁCTER TEMPORAL</t>
  </si>
  <si>
    <t>BOLIVAR CONTRERAS GARCIA</t>
  </si>
  <si>
    <t>PARALEGAL</t>
  </si>
  <si>
    <t>CORRESPONDIENTE AL MES DE JUNIO, 2022</t>
  </si>
  <si>
    <t>31/11/2022</t>
  </si>
  <si>
    <t>CORRESPONDIENTE AL MES DE OCTUBRE, 2022</t>
  </si>
  <si>
    <t>CORRESPONDIENTE AL MES DE MAYO,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</si>
</sst>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"/>
  </numFmts>
  <fonts count="13" x14ac:knownFonts="1">
    <font>
      <sz val="10"/>
      <color rgb="FF000000"/>
      <name val="Arial"/>
    </font>
    <font>
      <sz val="9"/>
      <color theme="1"/>
      <name val="Verdana"/>
      <family val="2"/>
    </font>
    <font>
      <b/>
      <sz val="11"/>
      <color theme="1"/>
      <name val="Verdana"/>
      <family val="2"/>
    </font>
    <font>
      <b/>
      <sz val="9"/>
      <color rgb="FF000000"/>
      <name val="Verdana"/>
      <family val="2"/>
    </font>
    <font>
      <b/>
      <sz val="9"/>
      <color theme="1"/>
      <name val="Verdana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0"/>
      <color rgb="FF000000"/>
      <name val="Arial"/>
      <family val="2"/>
    </font>
    <font>
      <sz val="9"/>
      <color rgb="FFFF0000"/>
      <name val="Verdana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8DB3E2"/>
        <bgColor rgb="FF8DB3E2"/>
      </patternFill>
    </fill>
    <fill>
      <patternFill patternType="solid">
        <fgColor rgb="FF95B3D7"/>
        <bgColor rgb="FF95B3D7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64" fontId="4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7" fillId="0" borderId="0" xfId="0" applyFont="1"/>
    <xf numFmtId="43" fontId="8" fillId="0" borderId="0" xfId="1" applyFont="1" applyFill="1"/>
    <xf numFmtId="43" fontId="8" fillId="0" borderId="0" xfId="1" applyFont="1" applyFill="1" applyAlignment="1"/>
    <xf numFmtId="43" fontId="7" fillId="0" borderId="0" xfId="0" applyNumberFormat="1" applyFont="1"/>
    <xf numFmtId="0" fontId="9" fillId="0" borderId="0" xfId="0" applyFont="1"/>
    <xf numFmtId="0" fontId="10" fillId="0" borderId="0" xfId="0" applyFont="1"/>
    <xf numFmtId="43" fontId="8" fillId="0" borderId="0" xfId="1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0" xfId="0" applyNumberFormat="1" applyFont="1" applyBorder="1" applyAlignment="1">
      <alignment horizontal="right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wrapText="1"/>
    </xf>
    <xf numFmtId="164" fontId="1" fillId="0" borderId="11" xfId="0" applyNumberFormat="1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1" xfId="0" applyFont="1" applyBorder="1" applyAlignment="1">
      <alignment horizontal="left" wrapText="1"/>
    </xf>
    <xf numFmtId="0" fontId="1" fillId="0" borderId="13" xfId="0" applyFont="1" applyBorder="1" applyAlignment="1">
      <alignment wrapText="1"/>
    </xf>
    <xf numFmtId="0" fontId="1" fillId="0" borderId="13" xfId="0" applyFont="1" applyBorder="1" applyAlignment="1">
      <alignment horizontal="left" wrapText="1"/>
    </xf>
    <xf numFmtId="164" fontId="1" fillId="0" borderId="13" xfId="0" applyNumberFormat="1" applyFont="1" applyBorder="1" applyAlignment="1">
      <alignment wrapText="1"/>
    </xf>
    <xf numFmtId="164" fontId="1" fillId="0" borderId="11" xfId="0" applyNumberFormat="1" applyFont="1" applyBorder="1" applyAlignment="1">
      <alignment horizontal="right" wrapText="1"/>
    </xf>
    <xf numFmtId="43" fontId="1" fillId="0" borderId="11" xfId="1" applyFont="1" applyFill="1" applyBorder="1" applyAlignment="1">
      <alignment wrapText="1"/>
    </xf>
    <xf numFmtId="43" fontId="1" fillId="0" borderId="13" xfId="1" applyFont="1" applyFill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43" fontId="1" fillId="0" borderId="0" xfId="1" applyFont="1" applyFill="1" applyBorder="1" applyAlignment="1">
      <alignment wrapText="1"/>
    </xf>
    <xf numFmtId="0" fontId="4" fillId="2" borderId="15" xfId="0" applyFont="1" applyFill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right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4" fontId="4" fillId="0" borderId="19" xfId="0" applyNumberFormat="1" applyFont="1" applyBorder="1" applyAlignment="1">
      <alignment horizontal="right"/>
    </xf>
    <xf numFmtId="164" fontId="1" fillId="0" borderId="20" xfId="0" applyNumberFormat="1" applyFont="1" applyBorder="1" applyAlignment="1">
      <alignment horizontal="right" wrapText="1"/>
    </xf>
    <xf numFmtId="43" fontId="1" fillId="0" borderId="0" xfId="1" applyFont="1" applyFill="1" applyAlignment="1">
      <alignment horizontal="center"/>
    </xf>
    <xf numFmtId="14" fontId="8" fillId="0" borderId="11" xfId="0" applyNumberFormat="1" applyFont="1" applyBorder="1" applyAlignment="1">
      <alignment wrapText="1"/>
    </xf>
    <xf numFmtId="164" fontId="9" fillId="0" borderId="0" xfId="0" applyNumberFormat="1" applyFont="1" applyAlignment="1">
      <alignment horizontal="right" wrapText="1"/>
    </xf>
    <xf numFmtId="43" fontId="7" fillId="0" borderId="0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11" xfId="0" applyFont="1" applyBorder="1" applyAlignment="1">
      <alignment wrapText="1"/>
    </xf>
    <xf numFmtId="0" fontId="7" fillId="0" borderId="11" xfId="0" applyFont="1" applyBorder="1" applyAlignment="1">
      <alignment horizontal="left" wrapText="1"/>
    </xf>
    <xf numFmtId="43" fontId="7" fillId="0" borderId="11" xfId="1" applyFont="1" applyFill="1" applyBorder="1" applyAlignment="1">
      <alignment wrapText="1"/>
    </xf>
    <xf numFmtId="164" fontId="7" fillId="0" borderId="11" xfId="0" applyNumberFormat="1" applyFont="1" applyBorder="1" applyAlignment="1">
      <alignment wrapText="1"/>
    </xf>
    <xf numFmtId="0" fontId="1" fillId="0" borderId="10" xfId="0" applyFont="1" applyBorder="1" applyAlignment="1">
      <alignment horizontal="left" wrapText="1"/>
    </xf>
    <xf numFmtId="164" fontId="1" fillId="0" borderId="11" xfId="0" applyNumberFormat="1" applyFont="1" applyBorder="1" applyAlignment="1">
      <alignment horizontal="left" wrapText="1"/>
    </xf>
    <xf numFmtId="14" fontId="1" fillId="0" borderId="11" xfId="0" applyNumberFormat="1" applyFont="1" applyBorder="1" applyAlignment="1">
      <alignment wrapText="1"/>
    </xf>
    <xf numFmtId="0" fontId="1" fillId="0" borderId="12" xfId="0" applyFont="1" applyBorder="1" applyAlignment="1">
      <alignment horizontal="left" wrapText="1"/>
    </xf>
    <xf numFmtId="14" fontId="1" fillId="0" borderId="11" xfId="0" applyNumberFormat="1" applyFont="1" applyBorder="1" applyAlignment="1">
      <alignment horizontal="right" wrapText="1"/>
    </xf>
    <xf numFmtId="14" fontId="1" fillId="0" borderId="13" xfId="0" applyNumberFormat="1" applyFont="1" applyBorder="1" applyAlignment="1">
      <alignment wrapText="1"/>
    </xf>
    <xf numFmtId="164" fontId="1" fillId="0" borderId="13" xfId="0" applyNumberFormat="1" applyFont="1" applyBorder="1" applyAlignment="1">
      <alignment horizontal="left" wrapText="1"/>
    </xf>
    <xf numFmtId="164" fontId="4" fillId="0" borderId="0" xfId="0" applyNumberFormat="1" applyFont="1" applyAlignment="1">
      <alignment horizontal="right"/>
    </xf>
    <xf numFmtId="43" fontId="1" fillId="0" borderId="0" xfId="1" applyFont="1" applyFill="1"/>
    <xf numFmtId="0" fontId="1" fillId="5" borderId="11" xfId="0" applyFont="1" applyFill="1" applyBorder="1" applyAlignment="1">
      <alignment horizontal="center" wrapText="1"/>
    </xf>
    <xf numFmtId="0" fontId="1" fillId="5" borderId="12" xfId="0" applyFont="1" applyFill="1" applyBorder="1" applyAlignment="1">
      <alignment wrapText="1"/>
    </xf>
    <xf numFmtId="0" fontId="1" fillId="5" borderId="12" xfId="0" applyFont="1" applyFill="1" applyBorder="1" applyAlignment="1">
      <alignment horizontal="left" wrapText="1"/>
    </xf>
    <xf numFmtId="0" fontId="1" fillId="6" borderId="11" xfId="0" applyFont="1" applyFill="1" applyBorder="1" applyAlignment="1">
      <alignment horizontal="center" wrapText="1"/>
    </xf>
    <xf numFmtId="0" fontId="1" fillId="6" borderId="13" xfId="0" applyFont="1" applyFill="1" applyBorder="1" applyAlignment="1">
      <alignment wrapText="1"/>
    </xf>
    <xf numFmtId="0" fontId="1" fillId="6" borderId="13" xfId="0" applyFont="1" applyFill="1" applyBorder="1" applyAlignment="1">
      <alignment horizontal="left" wrapText="1"/>
    </xf>
    <xf numFmtId="0" fontId="1" fillId="6" borderId="12" xfId="0" applyFont="1" applyFill="1" applyBorder="1" applyAlignment="1">
      <alignment wrapText="1"/>
    </xf>
    <xf numFmtId="0" fontId="1" fillId="6" borderId="12" xfId="0" applyFont="1" applyFill="1" applyBorder="1" applyAlignment="1">
      <alignment horizontal="left" wrapText="1"/>
    </xf>
    <xf numFmtId="14" fontId="1" fillId="6" borderId="11" xfId="0" applyNumberFormat="1" applyFont="1" applyFill="1" applyBorder="1" applyAlignment="1">
      <alignment wrapText="1"/>
    </xf>
    <xf numFmtId="14" fontId="1" fillId="6" borderId="11" xfId="0" applyNumberFormat="1" applyFont="1" applyFill="1" applyBorder="1" applyAlignment="1">
      <alignment horizontal="right" wrapText="1"/>
    </xf>
    <xf numFmtId="0" fontId="1" fillId="6" borderId="11" xfId="0" applyFont="1" applyFill="1" applyBorder="1" applyAlignment="1">
      <alignment wrapText="1"/>
    </xf>
    <xf numFmtId="0" fontId="1" fillId="6" borderId="11" xfId="0" applyFont="1" applyFill="1" applyBorder="1" applyAlignment="1">
      <alignment horizontal="left" wrapText="1"/>
    </xf>
    <xf numFmtId="0" fontId="1" fillId="7" borderId="11" xfId="0" applyFont="1" applyFill="1" applyBorder="1" applyAlignment="1">
      <alignment horizontal="center" wrapText="1"/>
    </xf>
    <xf numFmtId="0" fontId="1" fillId="7" borderId="11" xfId="0" applyFont="1" applyFill="1" applyBorder="1" applyAlignment="1">
      <alignment wrapText="1"/>
    </xf>
    <xf numFmtId="0" fontId="1" fillId="7" borderId="11" xfId="0" applyFont="1" applyFill="1" applyBorder="1" applyAlignment="1">
      <alignment horizontal="left" wrapText="1"/>
    </xf>
    <xf numFmtId="0" fontId="1" fillId="7" borderId="12" xfId="0" applyFont="1" applyFill="1" applyBorder="1" applyAlignment="1">
      <alignment wrapText="1"/>
    </xf>
    <xf numFmtId="0" fontId="1" fillId="7" borderId="12" xfId="0" applyFont="1" applyFill="1" applyBorder="1" applyAlignment="1">
      <alignment horizontal="left" wrapText="1"/>
    </xf>
    <xf numFmtId="14" fontId="1" fillId="7" borderId="13" xfId="0" applyNumberFormat="1" applyFont="1" applyFill="1" applyBorder="1" applyAlignment="1">
      <alignment wrapText="1"/>
    </xf>
    <xf numFmtId="0" fontId="1" fillId="7" borderId="13" xfId="0" applyFont="1" applyFill="1" applyBorder="1" applyAlignment="1">
      <alignment wrapText="1"/>
    </xf>
    <xf numFmtId="0" fontId="1" fillId="7" borderId="13" xfId="0" applyFont="1" applyFill="1" applyBorder="1" applyAlignment="1">
      <alignment horizontal="left" wrapText="1"/>
    </xf>
    <xf numFmtId="0" fontId="1" fillId="5" borderId="11" xfId="0" applyFont="1" applyFill="1" applyBorder="1" applyAlignment="1">
      <alignment wrapText="1"/>
    </xf>
    <xf numFmtId="0" fontId="1" fillId="5" borderId="11" xfId="0" applyFont="1" applyFill="1" applyBorder="1" applyAlignment="1">
      <alignment horizontal="left" wrapText="1"/>
    </xf>
    <xf numFmtId="0" fontId="11" fillId="0" borderId="11" xfId="0" applyFont="1" applyBorder="1" applyAlignment="1">
      <alignment horizontal="center" wrapText="1"/>
    </xf>
    <xf numFmtId="0" fontId="11" fillId="0" borderId="11" xfId="0" applyFont="1" applyBorder="1" applyAlignment="1">
      <alignment wrapText="1"/>
    </xf>
    <xf numFmtId="0" fontId="11" fillId="0" borderId="11" xfId="0" applyFont="1" applyBorder="1" applyAlignment="1">
      <alignment horizontal="left" wrapText="1"/>
    </xf>
    <xf numFmtId="14" fontId="11" fillId="0" borderId="11" xfId="0" applyNumberFormat="1" applyFont="1" applyBorder="1" applyAlignment="1">
      <alignment wrapText="1"/>
    </xf>
    <xf numFmtId="14" fontId="11" fillId="0" borderId="11" xfId="0" applyNumberFormat="1" applyFont="1" applyBorder="1" applyAlignment="1">
      <alignment horizontal="right" wrapText="1"/>
    </xf>
    <xf numFmtId="43" fontId="11" fillId="0" borderId="11" xfId="1" applyFont="1" applyFill="1" applyBorder="1" applyAlignment="1">
      <alignment wrapText="1"/>
    </xf>
    <xf numFmtId="164" fontId="11" fillId="0" borderId="11" xfId="0" applyNumberFormat="1" applyFont="1" applyBorder="1" applyAlignment="1">
      <alignment wrapText="1"/>
    </xf>
    <xf numFmtId="164" fontId="11" fillId="0" borderId="10" xfId="0" applyNumberFormat="1" applyFont="1" applyBorder="1" applyAlignment="1">
      <alignment horizontal="right" wrapText="1"/>
    </xf>
    <xf numFmtId="164" fontId="11" fillId="0" borderId="11" xfId="0" applyNumberFormat="1" applyFont="1" applyBorder="1" applyAlignment="1">
      <alignment horizontal="right" wrapText="1"/>
    </xf>
    <xf numFmtId="164" fontId="11" fillId="0" borderId="11" xfId="0" applyNumberFormat="1" applyFont="1" applyBorder="1" applyAlignment="1">
      <alignment horizontal="left" wrapText="1"/>
    </xf>
    <xf numFmtId="43" fontId="11" fillId="0" borderId="0" xfId="1" applyFont="1" applyFill="1" applyBorder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164" fontId="7" fillId="0" borderId="10" xfId="0" applyNumberFormat="1" applyFont="1" applyBorder="1" applyAlignment="1">
      <alignment horizontal="right" wrapText="1"/>
    </xf>
    <xf numFmtId="164" fontId="7" fillId="0" borderId="11" xfId="0" applyNumberFormat="1" applyFont="1" applyBorder="1" applyAlignment="1">
      <alignment horizontal="right" wrapText="1"/>
    </xf>
    <xf numFmtId="164" fontId="7" fillId="0" borderId="11" xfId="0" applyNumberFormat="1" applyFont="1" applyBorder="1" applyAlignment="1">
      <alignment horizontal="left" wrapText="1"/>
    </xf>
    <xf numFmtId="43" fontId="7" fillId="0" borderId="13" xfId="1" applyFont="1" applyFill="1" applyBorder="1" applyAlignment="1">
      <alignment wrapText="1"/>
    </xf>
    <xf numFmtId="14" fontId="7" fillId="0" borderId="11" xfId="0" applyNumberFormat="1" applyFont="1" applyBorder="1" applyAlignment="1">
      <alignment wrapText="1"/>
    </xf>
    <xf numFmtId="14" fontId="7" fillId="0" borderId="11" xfId="0" applyNumberFormat="1" applyFont="1" applyBorder="1" applyAlignment="1">
      <alignment horizontal="right" wrapText="1"/>
    </xf>
    <xf numFmtId="0" fontId="7" fillId="0" borderId="12" xfId="0" applyFont="1" applyBorder="1" applyAlignment="1">
      <alignment wrapText="1"/>
    </xf>
    <xf numFmtId="0" fontId="7" fillId="0" borderId="12" xfId="0" applyFont="1" applyBorder="1" applyAlignment="1">
      <alignment horizontal="left" wrapText="1"/>
    </xf>
    <xf numFmtId="14" fontId="7" fillId="0" borderId="13" xfId="0" applyNumberFormat="1" applyFont="1" applyBorder="1" applyAlignment="1">
      <alignment wrapText="1"/>
    </xf>
    <xf numFmtId="164" fontId="7" fillId="0" borderId="14" xfId="0" applyNumberFormat="1" applyFont="1" applyBorder="1" applyAlignment="1">
      <alignment horizontal="right" wrapText="1"/>
    </xf>
    <xf numFmtId="0" fontId="7" fillId="0" borderId="13" xfId="0" applyFont="1" applyBorder="1" applyAlignment="1">
      <alignment wrapText="1"/>
    </xf>
    <xf numFmtId="0" fontId="7" fillId="0" borderId="13" xfId="0" applyFont="1" applyBorder="1" applyAlignment="1">
      <alignment horizontal="left" wrapText="1"/>
    </xf>
    <xf numFmtId="164" fontId="7" fillId="0" borderId="13" xfId="0" applyNumberFormat="1" applyFont="1" applyBorder="1" applyAlignment="1">
      <alignment wrapText="1"/>
    </xf>
    <xf numFmtId="164" fontId="7" fillId="0" borderId="20" xfId="0" applyNumberFormat="1" applyFont="1" applyBorder="1" applyAlignment="1">
      <alignment horizontal="right" wrapText="1"/>
    </xf>
    <xf numFmtId="164" fontId="7" fillId="0" borderId="13" xfId="0" applyNumberFormat="1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/>
    <xf numFmtId="0" fontId="4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7260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51447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371476</xdr:colOff>
      <xdr:row>1</xdr:row>
      <xdr:rowOff>95251</xdr:rowOff>
    </xdr:from>
    <xdr:ext cx="552450" cy="638174"/>
    <xdr:pic>
      <xdr:nvPicPr>
        <xdr:cNvPr id="4" name="image2.jpg" title="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6326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7260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51447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371476</xdr:colOff>
      <xdr:row>1</xdr:row>
      <xdr:rowOff>95251</xdr:rowOff>
    </xdr:from>
    <xdr:ext cx="552450" cy="638174"/>
    <xdr:pic>
      <xdr:nvPicPr>
        <xdr:cNvPr id="4" name="image2.jpg" title="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6326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6315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64782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323851</xdr:colOff>
      <xdr:row>1</xdr:row>
      <xdr:rowOff>95251</xdr:rowOff>
    </xdr:from>
    <xdr:ext cx="552450" cy="638174"/>
    <xdr:pic>
      <xdr:nvPicPr>
        <xdr:cNvPr id="4" name="image2.jpg" title="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1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438150</xdr:colOff>
      <xdr:row>61</xdr:row>
      <xdr:rowOff>47625</xdr:rowOff>
    </xdr:from>
    <xdr:to>
      <xdr:col>13</xdr:col>
      <xdr:colOff>619125</xdr:colOff>
      <xdr:row>64</xdr:row>
      <xdr:rowOff>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2348" t="66584" r="53015" b="29064"/>
        <a:stretch/>
      </xdr:blipFill>
      <xdr:spPr>
        <a:xfrm>
          <a:off x="8439150" y="9925050"/>
          <a:ext cx="847725" cy="447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showGridLines="0" tabSelected="1" topLeftCell="A11" workbookViewId="0">
      <selection activeCell="F26" sqref="F26"/>
    </sheetView>
  </sheetViews>
  <sheetFormatPr baseColWidth="10" defaultColWidth="14.42578125" defaultRowHeight="15" customHeight="1" x14ac:dyDescent="0.2"/>
  <cols>
    <col min="1" max="1" width="4" customWidth="1"/>
    <col min="2" max="2" width="33.7109375" customWidth="1"/>
    <col min="3" max="3" width="30.140625" customWidth="1"/>
    <col min="4" max="4" width="26.85546875" customWidth="1"/>
    <col min="5" max="5" width="18" customWidth="1"/>
    <col min="6" max="6" width="12.140625" customWidth="1"/>
    <col min="7" max="7" width="15.7109375" customWidth="1"/>
    <col min="8" max="8" width="16.28515625" customWidth="1"/>
    <col min="9" max="9" width="14.7109375" customWidth="1"/>
    <col min="10" max="10" width="14.85546875" customWidth="1"/>
    <col min="11" max="11" width="15.42578125" customWidth="1"/>
    <col min="12" max="12" width="15.5703125" customWidth="1"/>
    <col min="13" max="13" width="8.5703125" customWidth="1"/>
    <col min="14" max="14" width="12.7109375" customWidth="1"/>
    <col min="15" max="15" width="15.85546875" customWidth="1"/>
    <col min="16" max="16" width="16" customWidth="1"/>
    <col min="17" max="17" width="12.28515625" customWidth="1"/>
    <col min="18" max="23" width="11.42578125" customWidth="1"/>
    <col min="24" max="25" width="10" customWidth="1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3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"/>
      <c r="T5" s="2"/>
      <c r="U5" s="13"/>
      <c r="V5" s="13"/>
      <c r="W5" s="13"/>
      <c r="X5" s="1"/>
      <c r="Y5" s="1"/>
    </row>
    <row r="6" spans="1:26" ht="28.5" customHeight="1" x14ac:dyDescent="0.2">
      <c r="A6" s="118" t="s">
        <v>0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R6" s="1"/>
      <c r="S6" s="2"/>
      <c r="T6" s="2"/>
      <c r="U6" s="13"/>
      <c r="V6" s="13"/>
      <c r="W6" s="13"/>
      <c r="X6" s="1"/>
      <c r="Y6" s="1"/>
    </row>
    <row r="7" spans="1:26" ht="12.75" customHeight="1" x14ac:dyDescent="0.2">
      <c r="A7" s="118" t="s">
        <v>1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R7" s="1"/>
      <c r="S7" s="2"/>
      <c r="T7" s="2"/>
      <c r="U7" s="13"/>
      <c r="V7" s="13"/>
      <c r="W7" s="13"/>
      <c r="X7" s="1"/>
      <c r="Y7" s="1"/>
    </row>
    <row r="8" spans="1:26" ht="12.75" customHeight="1" x14ac:dyDescent="0.2">
      <c r="A8" s="124" t="s">
        <v>2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R8" s="1"/>
      <c r="S8" s="2"/>
      <c r="T8" s="2"/>
      <c r="U8" s="13"/>
      <c r="V8" s="13"/>
      <c r="W8" s="13"/>
      <c r="X8" s="1"/>
      <c r="Y8" s="1"/>
    </row>
    <row r="9" spans="1:26" ht="12.75" customHeight="1" x14ac:dyDescent="0.2">
      <c r="A9" s="125" t="s">
        <v>3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R9" s="1"/>
      <c r="S9" s="2"/>
      <c r="T9" s="2"/>
      <c r="U9" s="13"/>
      <c r="V9" s="13"/>
      <c r="W9" s="13"/>
      <c r="X9" s="1"/>
      <c r="Y9" s="1"/>
    </row>
    <row r="10" spans="1:26" s="19" customFormat="1" ht="12.75" customHeight="1" x14ac:dyDescent="0.2">
      <c r="A10" s="126" t="s">
        <v>67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R10" s="18"/>
      <c r="S10" s="18"/>
      <c r="T10" s="18"/>
      <c r="U10" s="18"/>
      <c r="V10" s="18"/>
      <c r="W10" s="18"/>
      <c r="X10" s="18"/>
      <c r="Y10" s="18"/>
    </row>
    <row r="11" spans="1:26" s="19" customFormat="1" ht="12.75" customHeight="1" x14ac:dyDescent="0.2">
      <c r="A11" s="125" t="s">
        <v>73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R11" s="18"/>
      <c r="S11" s="18"/>
      <c r="T11" s="18"/>
      <c r="U11" s="18"/>
      <c r="V11" s="18"/>
      <c r="W11" s="18"/>
      <c r="X11" s="18"/>
      <c r="Y11" s="18"/>
    </row>
    <row r="12" spans="1:26" ht="12.75" customHeight="1" thickBot="1" x14ac:dyDescent="0.25">
      <c r="A12" s="118" t="s">
        <v>4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R12" s="1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20" t="s">
        <v>5</v>
      </c>
      <c r="K13" s="121"/>
      <c r="L13" s="121"/>
      <c r="M13" s="121"/>
      <c r="N13" s="121"/>
      <c r="O13" s="122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40" t="s">
        <v>17</v>
      </c>
      <c r="P14" s="42" t="s">
        <v>18</v>
      </c>
      <c r="Q14" s="42" t="s">
        <v>47</v>
      </c>
      <c r="R14" s="38"/>
      <c r="S14" s="9"/>
      <c r="T14" s="9"/>
      <c r="U14" s="9"/>
      <c r="V14" s="9"/>
      <c r="W14" s="9"/>
      <c r="X14" s="9"/>
      <c r="Y14" s="9"/>
    </row>
    <row r="15" spans="1:26" s="25" customFormat="1" ht="30" customHeight="1" x14ac:dyDescent="0.2">
      <c r="A15" s="27">
        <v>1</v>
      </c>
      <c r="B15" s="30" t="s">
        <v>44</v>
      </c>
      <c r="C15" s="31" t="s">
        <v>32</v>
      </c>
      <c r="D15" s="28" t="s">
        <v>65</v>
      </c>
      <c r="E15" s="59" t="s">
        <v>42</v>
      </c>
      <c r="F15" s="50">
        <v>44986</v>
      </c>
      <c r="G15" s="50">
        <v>45169</v>
      </c>
      <c r="H15" s="36">
        <v>80000</v>
      </c>
      <c r="I15" s="36"/>
      <c r="J15" s="36">
        <v>2296</v>
      </c>
      <c r="K15" s="36">
        <v>7400.87</v>
      </c>
      <c r="L15" s="36">
        <v>2432</v>
      </c>
      <c r="M15" s="29"/>
      <c r="N15" s="26">
        <v>25</v>
      </c>
      <c r="O15" s="41">
        <f>SUM(J15:N15)</f>
        <v>12153.869999999999</v>
      </c>
      <c r="P15" s="35">
        <f t="shared" ref="P15:P27" si="0">H15-O15</f>
        <v>67846.13</v>
      </c>
      <c r="Q15" s="60" t="s">
        <v>48</v>
      </c>
      <c r="R15" s="39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30" customHeight="1" x14ac:dyDescent="0.2">
      <c r="A16" s="27">
        <v>2</v>
      </c>
      <c r="B16" s="30" t="s">
        <v>43</v>
      </c>
      <c r="C16" s="31" t="s">
        <v>33</v>
      </c>
      <c r="D16" s="28" t="s">
        <v>65</v>
      </c>
      <c r="E16" s="59" t="s">
        <v>42</v>
      </c>
      <c r="F16" s="50">
        <v>44986</v>
      </c>
      <c r="G16" s="50">
        <v>45169</v>
      </c>
      <c r="H16" s="36">
        <v>55000</v>
      </c>
      <c r="I16" s="36"/>
      <c r="J16" s="36">
        <v>1578.5</v>
      </c>
      <c r="K16" s="36">
        <v>2559.6799999999998</v>
      </c>
      <c r="L16" s="36">
        <v>1672</v>
      </c>
      <c r="M16" s="29"/>
      <c r="N16" s="26">
        <v>25</v>
      </c>
      <c r="O16" s="41">
        <f t="shared" ref="O16:O27" si="1">SUM(J16:N16)</f>
        <v>5835.18</v>
      </c>
      <c r="P16" s="35">
        <f t="shared" si="0"/>
        <v>49164.82</v>
      </c>
      <c r="Q16" s="60" t="s">
        <v>49</v>
      </c>
      <c r="R16" s="39"/>
      <c r="S16" s="24"/>
      <c r="T16" s="24"/>
      <c r="U16" s="24"/>
      <c r="V16" s="24"/>
      <c r="W16" s="24"/>
      <c r="X16" s="24"/>
      <c r="Y16" s="24"/>
      <c r="Z16" s="24"/>
    </row>
    <row r="17" spans="1:26" s="25" customFormat="1" ht="30" customHeight="1" x14ac:dyDescent="0.2">
      <c r="A17" s="27">
        <v>3</v>
      </c>
      <c r="B17" s="32" t="s">
        <v>53</v>
      </c>
      <c r="C17" s="33" t="s">
        <v>52</v>
      </c>
      <c r="D17" s="28" t="s">
        <v>65</v>
      </c>
      <c r="E17" s="62" t="s">
        <v>42</v>
      </c>
      <c r="F17" s="61">
        <v>45017</v>
      </c>
      <c r="G17" s="63">
        <v>45199</v>
      </c>
      <c r="H17" s="37">
        <v>40000</v>
      </c>
      <c r="I17" s="37"/>
      <c r="J17" s="37">
        <v>1148</v>
      </c>
      <c r="K17" s="37">
        <v>442.65</v>
      </c>
      <c r="L17" s="37">
        <v>1216</v>
      </c>
      <c r="M17" s="34"/>
      <c r="N17" s="26">
        <v>25</v>
      </c>
      <c r="O17" s="41">
        <f t="shared" si="1"/>
        <v>2831.65</v>
      </c>
      <c r="P17" s="35">
        <f t="shared" si="0"/>
        <v>37168.35</v>
      </c>
      <c r="Q17" s="60" t="s">
        <v>48</v>
      </c>
      <c r="R17" s="39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39.950000000000003" customHeight="1" x14ac:dyDescent="0.2">
      <c r="A18" s="27">
        <v>4</v>
      </c>
      <c r="B18" s="30" t="s">
        <v>68</v>
      </c>
      <c r="C18" s="31" t="s">
        <v>69</v>
      </c>
      <c r="D18" s="30" t="s">
        <v>65</v>
      </c>
      <c r="E18" s="62" t="s">
        <v>42</v>
      </c>
      <c r="F18" s="61">
        <v>45017</v>
      </c>
      <c r="G18" s="63">
        <v>45199</v>
      </c>
      <c r="H18" s="36">
        <v>45000</v>
      </c>
      <c r="I18" s="36"/>
      <c r="J18" s="36">
        <v>1291.5</v>
      </c>
      <c r="K18" s="36">
        <v>1148.33</v>
      </c>
      <c r="L18" s="36">
        <v>1368</v>
      </c>
      <c r="M18" s="29"/>
      <c r="N18" s="26">
        <v>25</v>
      </c>
      <c r="O18" s="35">
        <f t="shared" si="1"/>
        <v>3832.83</v>
      </c>
      <c r="P18" s="35">
        <f t="shared" si="0"/>
        <v>41167.17</v>
      </c>
      <c r="Q18" s="65" t="s">
        <v>48</v>
      </c>
      <c r="R18" s="39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30" customHeight="1" x14ac:dyDescent="0.2">
      <c r="A19" s="27">
        <v>5</v>
      </c>
      <c r="B19" s="32" t="s">
        <v>34</v>
      </c>
      <c r="C19" s="33" t="s">
        <v>35</v>
      </c>
      <c r="D19" s="28" t="s">
        <v>65</v>
      </c>
      <c r="E19" s="59" t="s">
        <v>42</v>
      </c>
      <c r="F19" s="50">
        <v>44986</v>
      </c>
      <c r="G19" s="50">
        <v>45169</v>
      </c>
      <c r="H19" s="37">
        <v>30000</v>
      </c>
      <c r="I19" s="37"/>
      <c r="J19" s="37">
        <v>861</v>
      </c>
      <c r="K19" s="37">
        <v>0</v>
      </c>
      <c r="L19" s="37">
        <v>912</v>
      </c>
      <c r="M19" s="34"/>
      <c r="N19" s="26">
        <v>25</v>
      </c>
      <c r="O19" s="41">
        <f t="shared" si="1"/>
        <v>1798</v>
      </c>
      <c r="P19" s="35">
        <f t="shared" si="0"/>
        <v>28202</v>
      </c>
      <c r="Q19" s="60" t="s">
        <v>49</v>
      </c>
      <c r="R19" s="39"/>
      <c r="S19" s="24"/>
      <c r="T19" s="24"/>
      <c r="U19" s="24"/>
      <c r="V19" s="24"/>
      <c r="W19" s="24"/>
      <c r="X19" s="24"/>
      <c r="Y19" s="24"/>
      <c r="Z19" s="24"/>
    </row>
    <row r="20" spans="1:26" s="54" customFormat="1" ht="30" customHeight="1" x14ac:dyDescent="0.2">
      <c r="A20" s="27">
        <v>6</v>
      </c>
      <c r="B20" s="55" t="s">
        <v>36</v>
      </c>
      <c r="C20" s="56" t="s">
        <v>39</v>
      </c>
      <c r="D20" s="28" t="s">
        <v>65</v>
      </c>
      <c r="E20" s="59" t="s">
        <v>42</v>
      </c>
      <c r="F20" s="50">
        <v>44986</v>
      </c>
      <c r="G20" s="50">
        <v>45169</v>
      </c>
      <c r="H20" s="57">
        <v>25000</v>
      </c>
      <c r="I20" s="57"/>
      <c r="J20" s="57">
        <v>717.5</v>
      </c>
      <c r="K20" s="57"/>
      <c r="L20" s="57">
        <v>760</v>
      </c>
      <c r="M20" s="58"/>
      <c r="N20" s="26">
        <v>25</v>
      </c>
      <c r="O20" s="41">
        <f t="shared" si="1"/>
        <v>1502.5</v>
      </c>
      <c r="P20" s="35">
        <f t="shared" si="0"/>
        <v>23497.5</v>
      </c>
      <c r="Q20" s="60" t="s">
        <v>48</v>
      </c>
      <c r="R20" s="52"/>
      <c r="S20" s="53"/>
      <c r="T20" s="53"/>
      <c r="U20" s="53"/>
      <c r="V20" s="53"/>
      <c r="W20" s="53"/>
      <c r="X20" s="53"/>
      <c r="Y20" s="53"/>
      <c r="Z20" s="53"/>
    </row>
    <row r="21" spans="1:26" s="25" customFormat="1" ht="30" customHeight="1" x14ac:dyDescent="0.2">
      <c r="A21" s="27">
        <v>7</v>
      </c>
      <c r="B21" s="30" t="s">
        <v>37</v>
      </c>
      <c r="C21" s="31" t="s">
        <v>40</v>
      </c>
      <c r="D21" s="28" t="s">
        <v>65</v>
      </c>
      <c r="E21" s="59" t="s">
        <v>42</v>
      </c>
      <c r="F21" s="50">
        <v>44986</v>
      </c>
      <c r="G21" s="50">
        <v>45169</v>
      </c>
      <c r="H21" s="36">
        <v>25000</v>
      </c>
      <c r="I21" s="36"/>
      <c r="J21" s="36">
        <v>717.5</v>
      </c>
      <c r="K21" s="36"/>
      <c r="L21" s="36">
        <v>760</v>
      </c>
      <c r="M21" s="29"/>
      <c r="N21" s="26">
        <v>25</v>
      </c>
      <c r="O21" s="41">
        <f t="shared" si="1"/>
        <v>1502.5</v>
      </c>
      <c r="P21" s="35">
        <f t="shared" si="0"/>
        <v>23497.5</v>
      </c>
      <c r="Q21" s="60" t="s">
        <v>48</v>
      </c>
      <c r="R21" s="39"/>
      <c r="S21" s="24"/>
      <c r="T21" s="24"/>
      <c r="U21" s="24"/>
      <c r="V21" s="24"/>
      <c r="W21" s="24"/>
      <c r="X21" s="24"/>
      <c r="Y21" s="24"/>
      <c r="Z21" s="24"/>
    </row>
    <row r="22" spans="1:26" s="25" customFormat="1" ht="30" customHeight="1" x14ac:dyDescent="0.2">
      <c r="A22" s="27">
        <v>8</v>
      </c>
      <c r="B22" s="30" t="s">
        <v>38</v>
      </c>
      <c r="C22" s="31" t="s">
        <v>41</v>
      </c>
      <c r="D22" s="28" t="s">
        <v>65</v>
      </c>
      <c r="E22" s="59" t="s">
        <v>42</v>
      </c>
      <c r="F22" s="50">
        <v>44986</v>
      </c>
      <c r="G22" s="50">
        <v>45169</v>
      </c>
      <c r="H22" s="36">
        <v>65000</v>
      </c>
      <c r="I22" s="36"/>
      <c r="J22" s="36">
        <v>1865.5</v>
      </c>
      <c r="K22" s="36">
        <v>4427.58</v>
      </c>
      <c r="L22" s="36">
        <v>1976</v>
      </c>
      <c r="M22" s="29"/>
      <c r="N22" s="26">
        <v>25</v>
      </c>
      <c r="O22" s="41">
        <f t="shared" si="1"/>
        <v>8294.08</v>
      </c>
      <c r="P22" s="35">
        <f t="shared" si="0"/>
        <v>56705.919999999998</v>
      </c>
      <c r="Q22" s="60" t="s">
        <v>48</v>
      </c>
      <c r="R22" s="39"/>
      <c r="S22" s="24"/>
      <c r="T22" s="24"/>
      <c r="U22" s="24"/>
      <c r="V22" s="24"/>
      <c r="W22" s="24"/>
      <c r="X22" s="24"/>
      <c r="Y22" s="24"/>
      <c r="Z22" s="24"/>
    </row>
    <row r="23" spans="1:26" s="25" customFormat="1" ht="30" customHeight="1" x14ac:dyDescent="0.2">
      <c r="A23" s="27">
        <v>9</v>
      </c>
      <c r="B23" s="30" t="s">
        <v>51</v>
      </c>
      <c r="C23" s="31" t="s">
        <v>50</v>
      </c>
      <c r="D23" s="28" t="s">
        <v>65</v>
      </c>
      <c r="E23" s="62" t="s">
        <v>42</v>
      </c>
      <c r="F23" s="61">
        <v>45017</v>
      </c>
      <c r="G23" s="63">
        <v>45199</v>
      </c>
      <c r="H23" s="36">
        <v>30000</v>
      </c>
      <c r="I23" s="36"/>
      <c r="J23" s="36">
        <v>861</v>
      </c>
      <c r="K23" s="36"/>
      <c r="L23" s="37">
        <v>912</v>
      </c>
      <c r="M23" s="29"/>
      <c r="N23" s="26">
        <v>25</v>
      </c>
      <c r="O23" s="41">
        <f t="shared" si="1"/>
        <v>1798</v>
      </c>
      <c r="P23" s="35">
        <f t="shared" si="0"/>
        <v>28202</v>
      </c>
      <c r="Q23" s="60" t="s">
        <v>48</v>
      </c>
      <c r="R23" s="39"/>
      <c r="S23" s="24"/>
      <c r="T23" s="24"/>
      <c r="U23" s="24"/>
      <c r="V23" s="24"/>
      <c r="W23" s="24"/>
      <c r="X23" s="24"/>
      <c r="Y23" s="24"/>
      <c r="Z23" s="24"/>
    </row>
    <row r="24" spans="1:26" s="54" customFormat="1" ht="30" customHeight="1" x14ac:dyDescent="0.2">
      <c r="A24" s="27">
        <v>10</v>
      </c>
      <c r="B24" s="55" t="s">
        <v>55</v>
      </c>
      <c r="C24" s="56" t="s">
        <v>56</v>
      </c>
      <c r="D24" s="109" t="s">
        <v>65</v>
      </c>
      <c r="E24" s="110" t="s">
        <v>42</v>
      </c>
      <c r="F24" s="111">
        <v>45047</v>
      </c>
      <c r="G24" s="111">
        <v>45230</v>
      </c>
      <c r="H24" s="57">
        <v>25000</v>
      </c>
      <c r="I24" s="57"/>
      <c r="J24" s="57">
        <v>717.5</v>
      </c>
      <c r="K24" s="57"/>
      <c r="L24" s="57">
        <v>760</v>
      </c>
      <c r="M24" s="58"/>
      <c r="N24" s="103">
        <v>25</v>
      </c>
      <c r="O24" s="112">
        <f t="shared" si="1"/>
        <v>1502.5</v>
      </c>
      <c r="P24" s="104">
        <f t="shared" si="0"/>
        <v>23497.5</v>
      </c>
      <c r="Q24" s="105" t="s">
        <v>48</v>
      </c>
      <c r="R24" s="52"/>
      <c r="S24" s="53"/>
      <c r="T24" s="53"/>
      <c r="U24" s="53"/>
      <c r="V24" s="53"/>
      <c r="W24" s="53"/>
      <c r="X24" s="53"/>
      <c r="Y24" s="53"/>
      <c r="Z24" s="53"/>
    </row>
    <row r="25" spans="1:26" s="54" customFormat="1" ht="30" customHeight="1" x14ac:dyDescent="0.2">
      <c r="A25" s="27">
        <v>11</v>
      </c>
      <c r="B25" s="113" t="s">
        <v>58</v>
      </c>
      <c r="C25" s="114" t="s">
        <v>59</v>
      </c>
      <c r="D25" s="109" t="s">
        <v>65</v>
      </c>
      <c r="E25" s="110" t="s">
        <v>42</v>
      </c>
      <c r="F25" s="111">
        <v>45047</v>
      </c>
      <c r="G25" s="111">
        <v>45230</v>
      </c>
      <c r="H25" s="106">
        <v>18000</v>
      </c>
      <c r="I25" s="106"/>
      <c r="J25" s="106">
        <v>516.6</v>
      </c>
      <c r="K25" s="106"/>
      <c r="L25" s="106">
        <v>547.20000000000005</v>
      </c>
      <c r="M25" s="115"/>
      <c r="N25" s="103">
        <v>25</v>
      </c>
      <c r="O25" s="116">
        <f t="shared" si="1"/>
        <v>1088.8000000000002</v>
      </c>
      <c r="P25" s="104">
        <f t="shared" si="0"/>
        <v>16911.2</v>
      </c>
      <c r="Q25" s="117" t="s">
        <v>48</v>
      </c>
      <c r="R25" s="52"/>
      <c r="S25" s="53"/>
      <c r="T25" s="53"/>
      <c r="U25" s="53"/>
      <c r="V25" s="53"/>
      <c r="W25" s="53"/>
      <c r="X25" s="53"/>
      <c r="Y25" s="53"/>
      <c r="Z25" s="53"/>
    </row>
    <row r="26" spans="1:26" s="54" customFormat="1" ht="39.950000000000003" customHeight="1" x14ac:dyDescent="0.2">
      <c r="A26" s="27">
        <v>12</v>
      </c>
      <c r="B26" s="55" t="s">
        <v>60</v>
      </c>
      <c r="C26" s="56" t="s">
        <v>61</v>
      </c>
      <c r="D26" s="55" t="s">
        <v>65</v>
      </c>
      <c r="E26" s="56" t="s">
        <v>62</v>
      </c>
      <c r="F26" s="107">
        <v>44896</v>
      </c>
      <c r="G26" s="108">
        <v>45077</v>
      </c>
      <c r="H26" s="57">
        <v>22000</v>
      </c>
      <c r="I26" s="57"/>
      <c r="J26" s="57">
        <v>631.4</v>
      </c>
      <c r="K26" s="57"/>
      <c r="L26" s="57">
        <v>668.8</v>
      </c>
      <c r="M26" s="58"/>
      <c r="N26" s="103">
        <v>25</v>
      </c>
      <c r="O26" s="104">
        <f t="shared" si="1"/>
        <v>1325.1999999999998</v>
      </c>
      <c r="P26" s="104">
        <f t="shared" si="0"/>
        <v>20674.8</v>
      </c>
      <c r="Q26" s="105" t="s">
        <v>49</v>
      </c>
      <c r="R26" s="52"/>
      <c r="S26" s="53"/>
      <c r="T26" s="53"/>
      <c r="U26" s="53"/>
      <c r="V26" s="53"/>
      <c r="W26" s="53"/>
      <c r="X26" s="53"/>
      <c r="Y26" s="53"/>
      <c r="Z26" s="53"/>
    </row>
    <row r="27" spans="1:26" s="54" customFormat="1" ht="39.950000000000003" customHeight="1" thickBot="1" x14ac:dyDescent="0.25">
      <c r="A27" s="27">
        <v>13</v>
      </c>
      <c r="B27" s="55" t="s">
        <v>63</v>
      </c>
      <c r="C27" s="56" t="s">
        <v>64</v>
      </c>
      <c r="D27" s="55" t="s">
        <v>65</v>
      </c>
      <c r="E27" s="56" t="s">
        <v>62</v>
      </c>
      <c r="F27" s="107">
        <v>44896</v>
      </c>
      <c r="G27" s="108">
        <v>45077</v>
      </c>
      <c r="H27" s="57">
        <v>45000</v>
      </c>
      <c r="I27" s="57"/>
      <c r="J27" s="57">
        <v>1291.5</v>
      </c>
      <c r="K27" s="57">
        <v>1148.33</v>
      </c>
      <c r="L27" s="57">
        <v>1368</v>
      </c>
      <c r="M27" s="58"/>
      <c r="N27" s="103">
        <v>25</v>
      </c>
      <c r="O27" s="104">
        <f t="shared" si="1"/>
        <v>3832.83</v>
      </c>
      <c r="P27" s="104">
        <f t="shared" si="0"/>
        <v>41167.17</v>
      </c>
      <c r="Q27" s="105" t="s">
        <v>49</v>
      </c>
      <c r="R27" s="52"/>
      <c r="S27" s="53"/>
      <c r="T27" s="53"/>
      <c r="U27" s="53"/>
      <c r="V27" s="53"/>
      <c r="W27" s="53"/>
      <c r="X27" s="53"/>
      <c r="Y27" s="53"/>
      <c r="Z27" s="53"/>
    </row>
    <row r="28" spans="1:26" ht="20.25" customHeight="1" thickBot="1" x14ac:dyDescent="0.25">
      <c r="A28" s="43"/>
      <c r="B28" s="44" t="s">
        <v>19</v>
      </c>
      <c r="C28" s="45"/>
      <c r="D28" s="46"/>
      <c r="E28" s="46"/>
      <c r="F28" s="46"/>
      <c r="G28" s="46"/>
      <c r="H28" s="47">
        <f>SUM(H15:H27)</f>
        <v>505000</v>
      </c>
      <c r="I28" s="47">
        <f t="shared" ref="I28:P28" si="2">SUM(I15:I27)</f>
        <v>0</v>
      </c>
      <c r="J28" s="47">
        <f t="shared" si="2"/>
        <v>14493.5</v>
      </c>
      <c r="K28" s="47">
        <f t="shared" si="2"/>
        <v>17127.439999999999</v>
      </c>
      <c r="L28" s="47">
        <f t="shared" si="2"/>
        <v>15352</v>
      </c>
      <c r="M28" s="47">
        <f t="shared" si="2"/>
        <v>0</v>
      </c>
      <c r="N28" s="47">
        <f t="shared" si="2"/>
        <v>325</v>
      </c>
      <c r="O28" s="47">
        <f t="shared" si="2"/>
        <v>47297.94</v>
      </c>
      <c r="P28" s="47">
        <f t="shared" si="2"/>
        <v>457702.06</v>
      </c>
      <c r="Q28" s="51"/>
      <c r="R28" s="10"/>
      <c r="S28" s="10"/>
      <c r="T28" s="10"/>
      <c r="U28" s="10"/>
      <c r="V28" s="10"/>
      <c r="W28" s="10"/>
      <c r="X28" s="10"/>
      <c r="Y28" s="10"/>
    </row>
    <row r="29" spans="1:26" ht="20.25" customHeight="1" x14ac:dyDescent="0.2">
      <c r="A29" s="10"/>
      <c r="B29" s="10"/>
      <c r="C29" s="10"/>
      <c r="D29" s="10"/>
      <c r="E29" s="10"/>
      <c r="F29" s="10"/>
      <c r="G29" s="10"/>
      <c r="H29" s="66"/>
      <c r="I29" s="66"/>
      <c r="J29" s="66"/>
      <c r="K29" s="66"/>
      <c r="L29" s="66"/>
      <c r="M29" s="66"/>
      <c r="N29" s="66"/>
      <c r="O29" s="66"/>
      <c r="P29" s="66"/>
      <c r="Q29" s="51"/>
      <c r="R29" s="10"/>
      <c r="S29" s="10"/>
      <c r="T29" s="10"/>
      <c r="U29" s="10"/>
      <c r="V29" s="10"/>
      <c r="W29" s="10"/>
      <c r="X29" s="10"/>
      <c r="Y29" s="10"/>
    </row>
    <row r="30" spans="1:26" ht="12.75" x14ac:dyDescent="0.2">
      <c r="A30" s="1"/>
      <c r="B30" s="10"/>
      <c r="C30" s="10"/>
      <c r="J30" s="10"/>
      <c r="K30" s="10"/>
      <c r="L30" s="11"/>
      <c r="N30" s="12"/>
      <c r="O30" s="12"/>
      <c r="P30" s="12"/>
      <c r="Q30" s="12"/>
      <c r="R30" s="1"/>
      <c r="S30" s="1"/>
      <c r="T30" s="1"/>
      <c r="U30" s="1"/>
      <c r="V30" s="1"/>
      <c r="W30" s="1"/>
      <c r="X30" s="1"/>
      <c r="Y30" s="1"/>
    </row>
    <row r="31" spans="1:26" s="14" customFormat="1" ht="11.25" x14ac:dyDescent="0.15">
      <c r="B31" s="14" t="s">
        <v>24</v>
      </c>
      <c r="F31" s="21" t="s">
        <v>21</v>
      </c>
      <c r="J31" s="21"/>
      <c r="K31" s="21"/>
      <c r="L31" s="17"/>
      <c r="N31" s="20"/>
      <c r="O31" s="20" t="s">
        <v>20</v>
      </c>
    </row>
    <row r="32" spans="1:26" s="14" customFormat="1" ht="11.25" x14ac:dyDescent="0.15">
      <c r="J32" s="21"/>
      <c r="K32" s="21"/>
      <c r="L32" s="17"/>
      <c r="N32" s="20"/>
      <c r="O32" s="20"/>
    </row>
    <row r="33" spans="1:25" s="14" customFormat="1" ht="11.25" x14ac:dyDescent="0.15">
      <c r="J33" s="21"/>
      <c r="K33" s="21"/>
      <c r="L33" s="17"/>
      <c r="N33" s="20"/>
      <c r="O33" s="20"/>
    </row>
    <row r="34" spans="1:25" s="14" customFormat="1" ht="12.75" customHeight="1" x14ac:dyDescent="0.15">
      <c r="J34" s="15"/>
      <c r="K34" s="15"/>
    </row>
    <row r="35" spans="1:25" s="14" customFormat="1" ht="12.75" customHeight="1" x14ac:dyDescent="0.15">
      <c r="B35" s="14" t="s">
        <v>25</v>
      </c>
      <c r="F35" s="21" t="s">
        <v>46</v>
      </c>
      <c r="J35" s="21"/>
      <c r="K35" s="21"/>
      <c r="N35" s="20"/>
      <c r="O35" s="49" t="s">
        <v>45</v>
      </c>
    </row>
    <row r="36" spans="1:25" s="14" customFormat="1" ht="11.25" x14ac:dyDescent="0.15">
      <c r="B36" s="14" t="s">
        <v>23</v>
      </c>
      <c r="F36" s="14" t="s">
        <v>30</v>
      </c>
      <c r="L36" s="21"/>
      <c r="N36" s="16" t="s">
        <v>27</v>
      </c>
      <c r="O36" s="16"/>
      <c r="P36" s="16"/>
      <c r="Q36" s="16"/>
    </row>
    <row r="37" spans="1:25" s="14" customFormat="1" ht="11.25" x14ac:dyDescent="0.15">
      <c r="B37" s="22" t="s">
        <v>22</v>
      </c>
      <c r="F37" s="21" t="s">
        <v>29</v>
      </c>
      <c r="G37" s="21"/>
      <c r="L37" s="21"/>
      <c r="N37" s="16" t="s">
        <v>28</v>
      </c>
      <c r="O37" s="16"/>
      <c r="P37" s="16"/>
      <c r="Q37" s="16"/>
    </row>
    <row r="38" spans="1:25" s="14" customFormat="1" ht="11.25" x14ac:dyDescent="0.15">
      <c r="D38" s="123"/>
      <c r="E38" s="123"/>
      <c r="F38" s="123"/>
      <c r="G38" s="123"/>
      <c r="H38" s="123"/>
      <c r="I38" s="21"/>
      <c r="J38" s="67"/>
      <c r="K38" s="15"/>
    </row>
    <row r="39" spans="1:25" s="14" customFormat="1" ht="11.25" x14ac:dyDescent="0.15">
      <c r="G39" s="23"/>
      <c r="H39" s="23"/>
      <c r="I39" s="23"/>
      <c r="J39" s="15"/>
    </row>
    <row r="40" spans="1:25" s="14" customFormat="1" ht="12.75" customHeight="1" x14ac:dyDescent="0.15">
      <c r="D40" s="15"/>
      <c r="E40" s="15"/>
      <c r="F40" s="15"/>
    </row>
    <row r="41" spans="1:25" ht="12.75" x14ac:dyDescent="0.2">
      <c r="A41" s="1"/>
      <c r="B41" s="10"/>
      <c r="C41" s="10"/>
      <c r="D41" s="10"/>
      <c r="E41" s="10"/>
      <c r="F41" s="10"/>
      <c r="G41" s="10"/>
      <c r="H41" s="11"/>
      <c r="I41" s="11"/>
      <c r="J41" s="1"/>
      <c r="K41" s="1"/>
      <c r="L41" s="12"/>
      <c r="M41" s="1"/>
      <c r="N41" s="1"/>
      <c r="O41" s="1"/>
      <c r="P41" s="11"/>
      <c r="Q41" s="11"/>
      <c r="R41" s="1"/>
      <c r="S41" s="1"/>
      <c r="T41" s="1"/>
      <c r="U41" s="1"/>
      <c r="V41" s="1"/>
      <c r="W41" s="1"/>
      <c r="X41" s="1"/>
      <c r="Y41" s="1"/>
    </row>
    <row r="42" spans="1:25" ht="11.25" customHeight="1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"/>
      <c r="M42" s="11"/>
      <c r="N42" s="1"/>
      <c r="O42" s="1"/>
      <c r="P42" s="1"/>
      <c r="Q42" s="1"/>
      <c r="R42" s="1"/>
      <c r="S42" s="1"/>
      <c r="T42" s="1"/>
      <c r="U42" s="1"/>
      <c r="V42" s="1"/>
    </row>
    <row r="43" spans="1:25" ht="11.25" customHeight="1" x14ac:dyDescent="0.2">
      <c r="A43" s="1"/>
      <c r="B43" s="1"/>
      <c r="C43" s="1"/>
      <c r="D43" s="1"/>
      <c r="E43" s="1"/>
      <c r="F43" s="1"/>
      <c r="G43" s="1"/>
      <c r="H43" s="12"/>
      <c r="I43" s="12"/>
      <c r="J43" s="1"/>
      <c r="K43" s="1"/>
      <c r="L43" s="1"/>
      <c r="M43" s="12"/>
      <c r="N43" s="1"/>
      <c r="O43" s="1"/>
      <c r="P43" s="1"/>
      <c r="Q43" s="1"/>
      <c r="R43" s="1"/>
      <c r="S43" s="1"/>
      <c r="T43" s="1"/>
      <c r="U43" s="1"/>
      <c r="V43" s="1"/>
    </row>
    <row r="44" spans="1:25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"/>
      <c r="V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"/>
      <c r="V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1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1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"/>
      <c r="N48" s="1"/>
      <c r="O48" s="1"/>
      <c r="P48" s="12"/>
      <c r="Q48" s="12"/>
      <c r="R48" s="1"/>
      <c r="S48" s="1"/>
      <c r="T48" s="1"/>
      <c r="U48" s="1"/>
      <c r="V48" s="1"/>
      <c r="W48" s="1"/>
      <c r="X48" s="1"/>
      <c r="Y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1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1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1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9">
    <mergeCell ref="A12:P12"/>
    <mergeCell ref="J13:O13"/>
    <mergeCell ref="D38:H38"/>
    <mergeCell ref="A6:P6"/>
    <mergeCell ref="A7:P7"/>
    <mergeCell ref="A8:P8"/>
    <mergeCell ref="A9:P9"/>
    <mergeCell ref="A10:P10"/>
    <mergeCell ref="A11:P11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99"/>
  <sheetViews>
    <sheetView showGridLines="0" topLeftCell="A10" workbookViewId="0">
      <selection activeCell="C21" sqref="C21"/>
    </sheetView>
  </sheetViews>
  <sheetFormatPr baseColWidth="10" defaultColWidth="14.42578125" defaultRowHeight="15" customHeight="1" x14ac:dyDescent="0.2"/>
  <cols>
    <col min="1" max="1" width="4" customWidth="1"/>
    <col min="2" max="2" width="33.7109375" customWidth="1"/>
    <col min="3" max="3" width="30.140625" customWidth="1"/>
    <col min="4" max="4" width="26.85546875" customWidth="1"/>
    <col min="5" max="5" width="18" customWidth="1"/>
    <col min="6" max="6" width="12.140625" customWidth="1"/>
    <col min="7" max="7" width="15.7109375" customWidth="1"/>
    <col min="8" max="8" width="16.28515625" customWidth="1"/>
    <col min="9" max="9" width="14.7109375" customWidth="1"/>
    <col min="10" max="10" width="14.85546875" customWidth="1"/>
    <col min="11" max="11" width="15.42578125" customWidth="1"/>
    <col min="12" max="12" width="15.5703125" customWidth="1"/>
    <col min="13" max="13" width="8.5703125" customWidth="1"/>
    <col min="14" max="14" width="12.7109375" customWidth="1"/>
    <col min="15" max="15" width="15.85546875" customWidth="1"/>
    <col min="16" max="16" width="16" customWidth="1"/>
    <col min="17" max="17" width="12.28515625" customWidth="1"/>
    <col min="18" max="23" width="11.42578125" customWidth="1"/>
    <col min="24" max="25" width="10" customWidth="1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3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"/>
      <c r="T5" s="2"/>
      <c r="U5" s="13"/>
      <c r="V5" s="13"/>
      <c r="W5" s="13"/>
      <c r="X5" s="1"/>
      <c r="Y5" s="1"/>
    </row>
    <row r="6" spans="1:26" ht="28.5" customHeight="1" x14ac:dyDescent="0.2">
      <c r="A6" s="118" t="s">
        <v>0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R6" s="1"/>
      <c r="S6" s="2"/>
      <c r="T6" s="2"/>
      <c r="U6" s="13"/>
      <c r="V6" s="13"/>
      <c r="W6" s="13"/>
      <c r="X6" s="1"/>
      <c r="Y6" s="1"/>
    </row>
    <row r="7" spans="1:26" ht="12.75" customHeight="1" x14ac:dyDescent="0.2">
      <c r="A7" s="118" t="s">
        <v>1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R7" s="1"/>
      <c r="S7" s="2"/>
      <c r="T7" s="2"/>
      <c r="U7" s="13"/>
      <c r="V7" s="13"/>
      <c r="W7" s="13"/>
      <c r="X7" s="1"/>
      <c r="Y7" s="1"/>
    </row>
    <row r="8" spans="1:26" ht="12.75" customHeight="1" x14ac:dyDescent="0.2">
      <c r="A8" s="124" t="s">
        <v>2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R8" s="1"/>
      <c r="S8" s="2"/>
      <c r="T8" s="2"/>
      <c r="U8" s="13"/>
      <c r="V8" s="13"/>
      <c r="W8" s="13"/>
      <c r="X8" s="1"/>
      <c r="Y8" s="1"/>
    </row>
    <row r="9" spans="1:26" ht="12.75" customHeight="1" x14ac:dyDescent="0.2">
      <c r="A9" s="125" t="s">
        <v>3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R9" s="1"/>
      <c r="S9" s="2"/>
      <c r="T9" s="2"/>
      <c r="U9" s="13"/>
      <c r="V9" s="13"/>
      <c r="W9" s="13"/>
      <c r="X9" s="1"/>
      <c r="Y9" s="1"/>
    </row>
    <row r="10" spans="1:26" s="19" customFormat="1" ht="12.75" customHeight="1" x14ac:dyDescent="0.2">
      <c r="A10" s="126" t="s">
        <v>67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R10" s="18"/>
      <c r="S10" s="18"/>
      <c r="T10" s="18"/>
      <c r="U10" s="18"/>
      <c r="V10" s="18"/>
      <c r="W10" s="18"/>
      <c r="X10" s="18"/>
      <c r="Y10" s="18"/>
    </row>
    <row r="11" spans="1:26" s="19" customFormat="1" ht="12.75" customHeight="1" x14ac:dyDescent="0.2">
      <c r="A11" s="125" t="s">
        <v>72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R11" s="18"/>
      <c r="S11" s="18"/>
      <c r="T11" s="18"/>
      <c r="U11" s="18"/>
      <c r="V11" s="18"/>
      <c r="W11" s="18"/>
      <c r="X11" s="18"/>
      <c r="Y11" s="18"/>
    </row>
    <row r="12" spans="1:26" ht="12.75" customHeight="1" thickBot="1" x14ac:dyDescent="0.25">
      <c r="A12" s="118" t="s">
        <v>4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R12" s="1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20" t="s">
        <v>5</v>
      </c>
      <c r="K13" s="121"/>
      <c r="L13" s="121"/>
      <c r="M13" s="121"/>
      <c r="N13" s="121"/>
      <c r="O13" s="122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40" t="s">
        <v>17</v>
      </c>
      <c r="P14" s="42" t="s">
        <v>18</v>
      </c>
      <c r="Q14" s="42" t="s">
        <v>47</v>
      </c>
      <c r="R14" s="38"/>
      <c r="S14" s="9"/>
      <c r="T14" s="9"/>
      <c r="U14" s="9"/>
      <c r="V14" s="9"/>
      <c r="W14" s="9"/>
      <c r="X14" s="9"/>
      <c r="Y14" s="9"/>
    </row>
    <row r="15" spans="1:26" s="25" customFormat="1" ht="30" customHeight="1" x14ac:dyDescent="0.2">
      <c r="A15" s="27">
        <v>1</v>
      </c>
      <c r="B15" s="30" t="s">
        <v>44</v>
      </c>
      <c r="C15" s="31" t="s">
        <v>32</v>
      </c>
      <c r="D15" s="28" t="s">
        <v>65</v>
      </c>
      <c r="E15" s="59" t="s">
        <v>42</v>
      </c>
      <c r="F15" s="50">
        <v>44805</v>
      </c>
      <c r="G15" s="50">
        <v>44985</v>
      </c>
      <c r="H15" s="36">
        <v>80000</v>
      </c>
      <c r="I15" s="36"/>
      <c r="J15" s="36">
        <v>2296</v>
      </c>
      <c r="K15" s="36">
        <v>7400.87</v>
      </c>
      <c r="L15" s="36">
        <v>2432</v>
      </c>
      <c r="M15" s="29"/>
      <c r="N15" s="26">
        <v>25</v>
      </c>
      <c r="O15" s="41">
        <f>SUM(J15:N15)</f>
        <v>12153.869999999999</v>
      </c>
      <c r="P15" s="35">
        <f t="shared" ref="P15:P27" si="0">H15-O15</f>
        <v>67846.13</v>
      </c>
      <c r="Q15" s="60" t="s">
        <v>48</v>
      </c>
      <c r="R15" s="39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30" customHeight="1" x14ac:dyDescent="0.2">
      <c r="A16" s="27">
        <v>2</v>
      </c>
      <c r="B16" s="30" t="s">
        <v>43</v>
      </c>
      <c r="C16" s="31" t="s">
        <v>33</v>
      </c>
      <c r="D16" s="28" t="s">
        <v>65</v>
      </c>
      <c r="E16" s="59" t="s">
        <v>42</v>
      </c>
      <c r="F16" s="50">
        <v>44805</v>
      </c>
      <c r="G16" s="50">
        <v>44985</v>
      </c>
      <c r="H16" s="36">
        <v>55000</v>
      </c>
      <c r="I16" s="36"/>
      <c r="J16" s="36">
        <v>1578.5</v>
      </c>
      <c r="K16" s="36">
        <v>2559.6799999999998</v>
      </c>
      <c r="L16" s="36">
        <v>1672</v>
      </c>
      <c r="M16" s="29"/>
      <c r="N16" s="26">
        <v>25</v>
      </c>
      <c r="O16" s="41">
        <f t="shared" ref="O16:O27" si="1">SUM(J16:N16)</f>
        <v>5835.18</v>
      </c>
      <c r="P16" s="35">
        <f t="shared" si="0"/>
        <v>49164.82</v>
      </c>
      <c r="Q16" s="60" t="s">
        <v>49</v>
      </c>
      <c r="R16" s="39"/>
      <c r="S16" s="24"/>
      <c r="T16" s="24"/>
      <c r="U16" s="24"/>
      <c r="V16" s="24"/>
      <c r="W16" s="24"/>
      <c r="X16" s="24"/>
      <c r="Y16" s="24"/>
      <c r="Z16" s="24"/>
    </row>
    <row r="17" spans="1:26" s="25" customFormat="1" ht="30" customHeight="1" x14ac:dyDescent="0.2">
      <c r="A17" s="71">
        <v>3</v>
      </c>
      <c r="B17" s="72" t="s">
        <v>53</v>
      </c>
      <c r="C17" s="73" t="s">
        <v>52</v>
      </c>
      <c r="D17" s="74" t="s">
        <v>65</v>
      </c>
      <c r="E17" s="75" t="s">
        <v>42</v>
      </c>
      <c r="F17" s="76">
        <v>44652</v>
      </c>
      <c r="G17" s="77" t="s">
        <v>54</v>
      </c>
      <c r="H17" s="37">
        <v>40000</v>
      </c>
      <c r="I17" s="37"/>
      <c r="J17" s="37">
        <v>1148</v>
      </c>
      <c r="K17" s="37">
        <v>442.65</v>
      </c>
      <c r="L17" s="37">
        <v>1216</v>
      </c>
      <c r="M17" s="34"/>
      <c r="N17" s="26">
        <v>25</v>
      </c>
      <c r="O17" s="41">
        <f t="shared" si="1"/>
        <v>2831.65</v>
      </c>
      <c r="P17" s="35">
        <f t="shared" si="0"/>
        <v>37168.35</v>
      </c>
      <c r="Q17" s="60" t="s">
        <v>48</v>
      </c>
      <c r="R17" s="39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39.950000000000003" customHeight="1" x14ac:dyDescent="0.2">
      <c r="A18" s="71">
        <v>4</v>
      </c>
      <c r="B18" s="78" t="s">
        <v>68</v>
      </c>
      <c r="C18" s="79" t="s">
        <v>69</v>
      </c>
      <c r="D18" s="78" t="s">
        <v>65</v>
      </c>
      <c r="E18" s="75" t="s">
        <v>42</v>
      </c>
      <c r="F18" s="76">
        <v>44652</v>
      </c>
      <c r="G18" s="77" t="s">
        <v>54</v>
      </c>
      <c r="H18" s="36">
        <v>45000</v>
      </c>
      <c r="I18" s="36"/>
      <c r="J18" s="36">
        <v>1291.5</v>
      </c>
      <c r="K18" s="36">
        <v>1148.33</v>
      </c>
      <c r="L18" s="36">
        <v>1368</v>
      </c>
      <c r="M18" s="29"/>
      <c r="N18" s="26">
        <v>25</v>
      </c>
      <c r="O18" s="35">
        <f t="shared" si="1"/>
        <v>3832.83</v>
      </c>
      <c r="P18" s="35">
        <f t="shared" si="0"/>
        <v>41167.17</v>
      </c>
      <c r="Q18" s="65" t="s">
        <v>48</v>
      </c>
      <c r="R18" s="39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30" customHeight="1" x14ac:dyDescent="0.2">
      <c r="A19" s="27">
        <v>5</v>
      </c>
      <c r="B19" s="32" t="s">
        <v>34</v>
      </c>
      <c r="C19" s="33" t="s">
        <v>35</v>
      </c>
      <c r="D19" s="28" t="s">
        <v>65</v>
      </c>
      <c r="E19" s="59" t="s">
        <v>42</v>
      </c>
      <c r="F19" s="50">
        <v>44805</v>
      </c>
      <c r="G19" s="50">
        <v>44985</v>
      </c>
      <c r="H19" s="37">
        <v>30000</v>
      </c>
      <c r="I19" s="37"/>
      <c r="J19" s="37">
        <v>861</v>
      </c>
      <c r="K19" s="37">
        <v>0</v>
      </c>
      <c r="L19" s="37">
        <v>912</v>
      </c>
      <c r="M19" s="34"/>
      <c r="N19" s="26">
        <v>25</v>
      </c>
      <c r="O19" s="41">
        <f t="shared" si="1"/>
        <v>1798</v>
      </c>
      <c r="P19" s="35">
        <f t="shared" si="0"/>
        <v>28202</v>
      </c>
      <c r="Q19" s="60" t="s">
        <v>49</v>
      </c>
      <c r="R19" s="39"/>
      <c r="S19" s="24"/>
      <c r="T19" s="24"/>
      <c r="U19" s="24"/>
      <c r="V19" s="24"/>
      <c r="W19" s="24"/>
      <c r="X19" s="24"/>
      <c r="Y19" s="24"/>
      <c r="Z19" s="24"/>
    </row>
    <row r="20" spans="1:26" s="54" customFormat="1" ht="30" customHeight="1" x14ac:dyDescent="0.2">
      <c r="A20" s="27">
        <v>6</v>
      </c>
      <c r="B20" s="55" t="s">
        <v>36</v>
      </c>
      <c r="C20" s="56" t="s">
        <v>39</v>
      </c>
      <c r="D20" s="28" t="s">
        <v>65</v>
      </c>
      <c r="E20" s="59" t="s">
        <v>42</v>
      </c>
      <c r="F20" s="50">
        <v>44805</v>
      </c>
      <c r="G20" s="50">
        <v>44985</v>
      </c>
      <c r="H20" s="57">
        <v>25000</v>
      </c>
      <c r="I20" s="57"/>
      <c r="J20" s="57">
        <v>717.5</v>
      </c>
      <c r="K20" s="57"/>
      <c r="L20" s="57">
        <v>760</v>
      </c>
      <c r="M20" s="58"/>
      <c r="N20" s="26">
        <v>25</v>
      </c>
      <c r="O20" s="41">
        <f t="shared" si="1"/>
        <v>1502.5</v>
      </c>
      <c r="P20" s="35">
        <f t="shared" si="0"/>
        <v>23497.5</v>
      </c>
      <c r="Q20" s="60" t="s">
        <v>48</v>
      </c>
      <c r="R20" s="52"/>
      <c r="S20" s="53"/>
      <c r="T20" s="53"/>
      <c r="U20" s="53"/>
      <c r="V20" s="53"/>
      <c r="W20" s="53"/>
      <c r="X20" s="53"/>
      <c r="Y20" s="53"/>
      <c r="Z20" s="53"/>
    </row>
    <row r="21" spans="1:26" s="25" customFormat="1" ht="30" customHeight="1" x14ac:dyDescent="0.2">
      <c r="A21" s="27">
        <v>7</v>
      </c>
      <c r="B21" s="30" t="s">
        <v>37</v>
      </c>
      <c r="C21" s="31" t="s">
        <v>40</v>
      </c>
      <c r="D21" s="28" t="s">
        <v>65</v>
      </c>
      <c r="E21" s="59" t="s">
        <v>42</v>
      </c>
      <c r="F21" s="50">
        <v>44805</v>
      </c>
      <c r="G21" s="50">
        <v>44985</v>
      </c>
      <c r="H21" s="36">
        <v>25000</v>
      </c>
      <c r="I21" s="36"/>
      <c r="J21" s="36">
        <v>717.5</v>
      </c>
      <c r="K21" s="36"/>
      <c r="L21" s="36">
        <v>760</v>
      </c>
      <c r="M21" s="29"/>
      <c r="N21" s="26">
        <v>25</v>
      </c>
      <c r="O21" s="41">
        <f t="shared" si="1"/>
        <v>1502.5</v>
      </c>
      <c r="P21" s="35">
        <f t="shared" si="0"/>
        <v>23497.5</v>
      </c>
      <c r="Q21" s="60" t="s">
        <v>48</v>
      </c>
      <c r="R21" s="39"/>
      <c r="S21" s="24"/>
      <c r="T21" s="24"/>
      <c r="U21" s="24"/>
      <c r="V21" s="24"/>
      <c r="W21" s="24"/>
      <c r="X21" s="24"/>
      <c r="Y21" s="24"/>
      <c r="Z21" s="24"/>
    </row>
    <row r="22" spans="1:26" s="25" customFormat="1" ht="30" customHeight="1" x14ac:dyDescent="0.2">
      <c r="A22" s="27">
        <v>8</v>
      </c>
      <c r="B22" s="30" t="s">
        <v>38</v>
      </c>
      <c r="C22" s="31" t="s">
        <v>41</v>
      </c>
      <c r="D22" s="28" t="s">
        <v>65</v>
      </c>
      <c r="E22" s="59" t="s">
        <v>42</v>
      </c>
      <c r="F22" s="50">
        <v>44805</v>
      </c>
      <c r="G22" s="50">
        <v>44985</v>
      </c>
      <c r="H22" s="36">
        <v>65000</v>
      </c>
      <c r="I22" s="36"/>
      <c r="J22" s="36">
        <v>1865.5</v>
      </c>
      <c r="K22" s="36">
        <v>4427.58</v>
      </c>
      <c r="L22" s="36">
        <v>1976</v>
      </c>
      <c r="M22" s="29"/>
      <c r="N22" s="26">
        <v>25</v>
      </c>
      <c r="O22" s="41">
        <f t="shared" si="1"/>
        <v>8294.08</v>
      </c>
      <c r="P22" s="35">
        <f t="shared" si="0"/>
        <v>56705.919999999998</v>
      </c>
      <c r="Q22" s="60" t="s">
        <v>48</v>
      </c>
      <c r="R22" s="39"/>
      <c r="S22" s="24"/>
      <c r="T22" s="24"/>
      <c r="U22" s="24"/>
      <c r="V22" s="24"/>
      <c r="W22" s="24"/>
      <c r="X22" s="24"/>
      <c r="Y22" s="24"/>
      <c r="Z22" s="24"/>
    </row>
    <row r="23" spans="1:26" s="25" customFormat="1" ht="30" customHeight="1" x14ac:dyDescent="0.2">
      <c r="A23" s="68">
        <v>9</v>
      </c>
      <c r="B23" s="88" t="s">
        <v>51</v>
      </c>
      <c r="C23" s="89" t="s">
        <v>50</v>
      </c>
      <c r="D23" s="69" t="s">
        <v>65</v>
      </c>
      <c r="E23" s="70" t="s">
        <v>42</v>
      </c>
      <c r="F23" s="76">
        <v>44652</v>
      </c>
      <c r="G23" s="77" t="s">
        <v>54</v>
      </c>
      <c r="H23" s="36">
        <v>30000</v>
      </c>
      <c r="I23" s="36"/>
      <c r="J23" s="36">
        <v>861</v>
      </c>
      <c r="K23" s="36"/>
      <c r="L23" s="37">
        <v>912</v>
      </c>
      <c r="M23" s="29"/>
      <c r="N23" s="26">
        <v>25</v>
      </c>
      <c r="O23" s="41">
        <f t="shared" si="1"/>
        <v>1798</v>
      </c>
      <c r="P23" s="35">
        <f t="shared" si="0"/>
        <v>28202</v>
      </c>
      <c r="Q23" s="60" t="s">
        <v>48</v>
      </c>
      <c r="R23" s="39"/>
      <c r="S23" s="24"/>
      <c r="T23" s="24"/>
      <c r="U23" s="24"/>
      <c r="V23" s="24"/>
      <c r="W23" s="24"/>
      <c r="X23" s="24"/>
      <c r="Y23" s="24"/>
      <c r="Z23" s="24"/>
    </row>
    <row r="24" spans="1:26" s="25" customFormat="1" ht="30" customHeight="1" x14ac:dyDescent="0.2">
      <c r="A24" s="80">
        <v>10</v>
      </c>
      <c r="B24" s="81" t="s">
        <v>55</v>
      </c>
      <c r="C24" s="82" t="s">
        <v>56</v>
      </c>
      <c r="D24" s="83" t="s">
        <v>65</v>
      </c>
      <c r="E24" s="84" t="s">
        <v>42</v>
      </c>
      <c r="F24" s="85">
        <v>44681</v>
      </c>
      <c r="G24" s="85">
        <v>44865</v>
      </c>
      <c r="H24" s="36">
        <v>25000</v>
      </c>
      <c r="I24" s="36"/>
      <c r="J24" s="36">
        <v>717.5</v>
      </c>
      <c r="K24" s="36"/>
      <c r="L24" s="36">
        <v>760</v>
      </c>
      <c r="M24" s="29"/>
      <c r="N24" s="26">
        <v>25</v>
      </c>
      <c r="O24" s="41">
        <f t="shared" si="1"/>
        <v>1502.5</v>
      </c>
      <c r="P24" s="35">
        <f t="shared" si="0"/>
        <v>23497.5</v>
      </c>
      <c r="Q24" s="60" t="s">
        <v>48</v>
      </c>
      <c r="R24" s="39"/>
      <c r="S24" s="24"/>
      <c r="T24" s="24"/>
      <c r="U24" s="24"/>
      <c r="V24" s="24"/>
      <c r="W24" s="24"/>
      <c r="X24" s="24"/>
      <c r="Y24" s="24"/>
      <c r="Z24" s="24"/>
    </row>
    <row r="25" spans="1:26" s="25" customFormat="1" ht="30" customHeight="1" x14ac:dyDescent="0.2">
      <c r="A25" s="80">
        <v>11</v>
      </c>
      <c r="B25" s="86" t="s">
        <v>58</v>
      </c>
      <c r="C25" s="87" t="s">
        <v>59</v>
      </c>
      <c r="D25" s="83" t="s">
        <v>65</v>
      </c>
      <c r="E25" s="84" t="s">
        <v>42</v>
      </c>
      <c r="F25" s="85">
        <v>44681</v>
      </c>
      <c r="G25" s="85">
        <v>44865</v>
      </c>
      <c r="H25" s="37">
        <v>18000</v>
      </c>
      <c r="I25" s="37"/>
      <c r="J25" s="37">
        <v>516.6</v>
      </c>
      <c r="K25" s="37"/>
      <c r="L25" s="37">
        <v>547.20000000000005</v>
      </c>
      <c r="M25" s="34"/>
      <c r="N25" s="26">
        <v>25</v>
      </c>
      <c r="O25" s="48">
        <f t="shared" si="1"/>
        <v>1088.8000000000002</v>
      </c>
      <c r="P25" s="35">
        <f t="shared" si="0"/>
        <v>16911.2</v>
      </c>
      <c r="Q25" s="65" t="s">
        <v>48</v>
      </c>
      <c r="R25" s="39"/>
      <c r="S25" s="24"/>
      <c r="T25" s="24"/>
      <c r="U25" s="24"/>
      <c r="V25" s="24"/>
      <c r="W25" s="24"/>
      <c r="X25" s="24"/>
      <c r="Y25" s="24"/>
      <c r="Z25" s="24"/>
    </row>
    <row r="26" spans="1:26" s="102" customFormat="1" ht="39.950000000000003" customHeight="1" x14ac:dyDescent="0.2">
      <c r="A26" s="90">
        <v>12</v>
      </c>
      <c r="B26" s="91" t="s">
        <v>60</v>
      </c>
      <c r="C26" s="92" t="s">
        <v>61</v>
      </c>
      <c r="D26" s="91" t="s">
        <v>65</v>
      </c>
      <c r="E26" s="92" t="s">
        <v>62</v>
      </c>
      <c r="F26" s="93">
        <v>44713</v>
      </c>
      <c r="G26" s="94" t="s">
        <v>71</v>
      </c>
      <c r="H26" s="95">
        <v>22000</v>
      </c>
      <c r="I26" s="95"/>
      <c r="J26" s="95">
        <v>631.4</v>
      </c>
      <c r="K26" s="95"/>
      <c r="L26" s="95">
        <v>668.8</v>
      </c>
      <c r="M26" s="96"/>
      <c r="N26" s="97">
        <v>25</v>
      </c>
      <c r="O26" s="98">
        <f t="shared" si="1"/>
        <v>1325.1999999999998</v>
      </c>
      <c r="P26" s="98">
        <f t="shared" si="0"/>
        <v>20674.8</v>
      </c>
      <c r="Q26" s="99" t="s">
        <v>49</v>
      </c>
      <c r="R26" s="100"/>
      <c r="S26" s="101"/>
      <c r="T26" s="101"/>
      <c r="U26" s="101"/>
      <c r="V26" s="101"/>
      <c r="W26" s="101"/>
      <c r="X26" s="101"/>
      <c r="Y26" s="101"/>
      <c r="Z26" s="101"/>
    </row>
    <row r="27" spans="1:26" s="102" customFormat="1" ht="39.950000000000003" customHeight="1" thickBot="1" x14ac:dyDescent="0.25">
      <c r="A27" s="90">
        <v>13</v>
      </c>
      <c r="B27" s="91" t="s">
        <v>63</v>
      </c>
      <c r="C27" s="92" t="s">
        <v>64</v>
      </c>
      <c r="D27" s="91" t="s">
        <v>65</v>
      </c>
      <c r="E27" s="92" t="s">
        <v>62</v>
      </c>
      <c r="F27" s="93">
        <v>44713</v>
      </c>
      <c r="G27" s="94" t="s">
        <v>71</v>
      </c>
      <c r="H27" s="95">
        <v>45000</v>
      </c>
      <c r="I27" s="95"/>
      <c r="J27" s="95">
        <v>1291.5</v>
      </c>
      <c r="K27" s="95">
        <v>1148.33</v>
      </c>
      <c r="L27" s="95">
        <v>1368</v>
      </c>
      <c r="M27" s="96"/>
      <c r="N27" s="97">
        <v>25</v>
      </c>
      <c r="O27" s="98">
        <f t="shared" si="1"/>
        <v>3832.83</v>
      </c>
      <c r="P27" s="98">
        <f t="shared" si="0"/>
        <v>41167.17</v>
      </c>
      <c r="Q27" s="99" t="s">
        <v>49</v>
      </c>
      <c r="R27" s="100"/>
      <c r="S27" s="101"/>
      <c r="T27" s="101"/>
      <c r="U27" s="101"/>
      <c r="V27" s="101"/>
      <c r="W27" s="101"/>
      <c r="X27" s="101"/>
      <c r="Y27" s="101"/>
      <c r="Z27" s="101"/>
    </row>
    <row r="28" spans="1:26" ht="20.25" customHeight="1" thickBot="1" x14ac:dyDescent="0.25">
      <c r="A28" s="43"/>
      <c r="B28" s="44" t="s">
        <v>19</v>
      </c>
      <c r="C28" s="45"/>
      <c r="D28" s="46"/>
      <c r="E28" s="46"/>
      <c r="F28" s="46"/>
      <c r="G28" s="46"/>
      <c r="H28" s="47">
        <f>SUM(H15:H27)</f>
        <v>505000</v>
      </c>
      <c r="I28" s="47">
        <f t="shared" ref="I28:P28" si="2">SUM(I15:I27)</f>
        <v>0</v>
      </c>
      <c r="J28" s="47">
        <f t="shared" si="2"/>
        <v>14493.5</v>
      </c>
      <c r="K28" s="47">
        <f t="shared" si="2"/>
        <v>17127.439999999999</v>
      </c>
      <c r="L28" s="47">
        <f t="shared" si="2"/>
        <v>15352</v>
      </c>
      <c r="M28" s="47">
        <f t="shared" si="2"/>
        <v>0</v>
      </c>
      <c r="N28" s="47">
        <f t="shared" si="2"/>
        <v>325</v>
      </c>
      <c r="O28" s="47">
        <f t="shared" si="2"/>
        <v>47297.94</v>
      </c>
      <c r="P28" s="47">
        <f t="shared" si="2"/>
        <v>457702.06</v>
      </c>
      <c r="Q28" s="51"/>
      <c r="R28" s="10"/>
      <c r="S28" s="10"/>
      <c r="T28" s="10"/>
      <c r="U28" s="10"/>
      <c r="V28" s="10"/>
      <c r="W28" s="10"/>
      <c r="X28" s="10"/>
      <c r="Y28" s="10"/>
    </row>
    <row r="29" spans="1:26" ht="20.25" customHeight="1" x14ac:dyDescent="0.2">
      <c r="A29" s="10"/>
      <c r="B29" s="10"/>
      <c r="C29" s="10"/>
      <c r="D29" s="10"/>
      <c r="E29" s="10"/>
      <c r="F29" s="10"/>
      <c r="G29" s="10"/>
      <c r="H29" s="66"/>
      <c r="I29" s="66"/>
      <c r="J29" s="66"/>
      <c r="K29" s="66"/>
      <c r="L29" s="66"/>
      <c r="M29" s="66"/>
      <c r="N29" s="66"/>
      <c r="O29" s="66"/>
      <c r="P29" s="66"/>
      <c r="Q29" s="51"/>
      <c r="R29" s="10"/>
      <c r="S29" s="10"/>
      <c r="T29" s="10"/>
      <c r="U29" s="10"/>
      <c r="V29" s="10"/>
      <c r="W29" s="10"/>
      <c r="X29" s="10"/>
      <c r="Y29" s="10"/>
    </row>
    <row r="30" spans="1:26" ht="12.75" x14ac:dyDescent="0.2">
      <c r="A30" s="1"/>
      <c r="B30" s="10"/>
      <c r="C30" s="10"/>
      <c r="J30" s="10"/>
      <c r="K30" s="10"/>
      <c r="L30" s="11"/>
      <c r="N30" s="12"/>
      <c r="O30" s="12"/>
      <c r="P30" s="12"/>
      <c r="Q30" s="12"/>
      <c r="R30" s="1"/>
      <c r="S30" s="1"/>
      <c r="T30" s="1"/>
      <c r="U30" s="1"/>
      <c r="V30" s="1"/>
      <c r="W30" s="1"/>
      <c r="X30" s="1"/>
      <c r="Y30" s="1"/>
    </row>
    <row r="31" spans="1:26" s="14" customFormat="1" ht="11.25" x14ac:dyDescent="0.15">
      <c r="B31" s="14" t="s">
        <v>24</v>
      </c>
      <c r="F31" s="21" t="s">
        <v>21</v>
      </c>
      <c r="J31" s="21"/>
      <c r="K31" s="21"/>
      <c r="L31" s="17"/>
      <c r="N31" s="20"/>
      <c r="O31" s="20" t="s">
        <v>20</v>
      </c>
    </row>
    <row r="32" spans="1:26" s="14" customFormat="1" ht="11.25" x14ac:dyDescent="0.15">
      <c r="J32" s="21"/>
      <c r="K32" s="21"/>
      <c r="L32" s="17"/>
      <c r="N32" s="20"/>
      <c r="O32" s="20"/>
    </row>
    <row r="33" spans="1:25" s="14" customFormat="1" ht="11.25" x14ac:dyDescent="0.15">
      <c r="J33" s="21"/>
      <c r="K33" s="21"/>
      <c r="L33" s="17"/>
      <c r="N33" s="20"/>
      <c r="O33" s="20"/>
    </row>
    <row r="34" spans="1:25" s="14" customFormat="1" ht="12.75" customHeight="1" x14ac:dyDescent="0.15">
      <c r="J34" s="15"/>
      <c r="K34" s="15"/>
    </row>
    <row r="35" spans="1:25" s="14" customFormat="1" ht="12.75" customHeight="1" x14ac:dyDescent="0.15">
      <c r="B35" s="14" t="s">
        <v>25</v>
      </c>
      <c r="F35" s="21" t="s">
        <v>46</v>
      </c>
      <c r="J35" s="21"/>
      <c r="K35" s="21"/>
      <c r="N35" s="20"/>
      <c r="O35" s="49" t="s">
        <v>45</v>
      </c>
    </row>
    <row r="36" spans="1:25" s="14" customFormat="1" ht="11.25" x14ac:dyDescent="0.15">
      <c r="B36" s="14" t="s">
        <v>23</v>
      </c>
      <c r="F36" s="14" t="s">
        <v>30</v>
      </c>
      <c r="L36" s="21"/>
      <c r="N36" s="16" t="s">
        <v>27</v>
      </c>
      <c r="O36" s="16"/>
      <c r="P36" s="16"/>
      <c r="Q36" s="16"/>
    </row>
    <row r="37" spans="1:25" s="14" customFormat="1" ht="11.25" x14ac:dyDescent="0.15">
      <c r="B37" s="22" t="s">
        <v>22</v>
      </c>
      <c r="F37" s="21" t="s">
        <v>29</v>
      </c>
      <c r="G37" s="21"/>
      <c r="L37" s="21"/>
      <c r="N37" s="16" t="s">
        <v>28</v>
      </c>
      <c r="O37" s="16"/>
      <c r="P37" s="16"/>
      <c r="Q37" s="16"/>
    </row>
    <row r="38" spans="1:25" s="14" customFormat="1" ht="11.25" x14ac:dyDescent="0.15">
      <c r="D38" s="123"/>
      <c r="E38" s="123"/>
      <c r="F38" s="123"/>
      <c r="G38" s="123"/>
      <c r="H38" s="123"/>
      <c r="I38" s="21"/>
      <c r="J38" s="67"/>
      <c r="K38" s="15"/>
    </row>
    <row r="39" spans="1:25" s="14" customFormat="1" ht="11.25" x14ac:dyDescent="0.15">
      <c r="G39" s="23"/>
      <c r="H39" s="23"/>
      <c r="I39" s="23"/>
      <c r="J39" s="15"/>
    </row>
    <row r="40" spans="1:25" s="14" customFormat="1" ht="12.75" customHeight="1" x14ac:dyDescent="0.15">
      <c r="D40" s="15"/>
      <c r="E40" s="15"/>
      <c r="F40" s="15"/>
    </row>
    <row r="41" spans="1:25" ht="12.75" x14ac:dyDescent="0.2">
      <c r="A41" s="1"/>
      <c r="B41" s="10"/>
      <c r="C41" s="10"/>
      <c r="D41" s="10"/>
      <c r="E41" s="10"/>
      <c r="F41" s="10"/>
      <c r="G41" s="10"/>
      <c r="H41" s="11"/>
      <c r="I41" s="11"/>
      <c r="J41" s="1"/>
      <c r="K41" s="1"/>
      <c r="L41" s="12"/>
      <c r="M41" s="1"/>
      <c r="N41" s="1"/>
      <c r="O41" s="1"/>
      <c r="P41" s="11"/>
      <c r="Q41" s="11"/>
      <c r="R41" s="1"/>
      <c r="S41" s="1"/>
      <c r="T41" s="1"/>
      <c r="U41" s="1"/>
      <c r="V41" s="1"/>
      <c r="W41" s="1"/>
      <c r="X41" s="1"/>
      <c r="Y41" s="1"/>
    </row>
    <row r="42" spans="1:25" ht="11.25" customHeight="1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"/>
      <c r="M42" s="11"/>
      <c r="N42" s="1"/>
      <c r="O42" s="1"/>
      <c r="P42" s="1"/>
      <c r="Q42" s="1"/>
      <c r="R42" s="1"/>
      <c r="S42" s="1"/>
      <c r="T42" s="1"/>
      <c r="U42" s="1"/>
      <c r="V42" s="1"/>
    </row>
    <row r="43" spans="1:25" ht="11.25" customHeight="1" x14ac:dyDescent="0.2">
      <c r="A43" s="1"/>
      <c r="B43" s="1"/>
      <c r="C43" s="1"/>
      <c r="D43" s="1"/>
      <c r="E43" s="1"/>
      <c r="F43" s="1"/>
      <c r="G43" s="1"/>
      <c r="H43" s="12"/>
      <c r="I43" s="12"/>
      <c r="J43" s="1"/>
      <c r="K43" s="1"/>
      <c r="L43" s="1"/>
      <c r="M43" s="12"/>
      <c r="N43" s="1"/>
      <c r="O43" s="1"/>
      <c r="P43" s="1"/>
      <c r="Q43" s="1"/>
      <c r="R43" s="1"/>
      <c r="S43" s="1"/>
      <c r="T43" s="1"/>
      <c r="U43" s="1"/>
      <c r="V43" s="1"/>
    </row>
    <row r="44" spans="1:25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"/>
      <c r="V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"/>
      <c r="V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1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1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"/>
      <c r="N48" s="1"/>
      <c r="O48" s="1"/>
      <c r="P48" s="12"/>
      <c r="Q48" s="12"/>
      <c r="R48" s="1"/>
      <c r="S48" s="1"/>
      <c r="T48" s="1"/>
      <c r="U48" s="1"/>
      <c r="V48" s="1"/>
      <c r="W48" s="1"/>
      <c r="X48" s="1"/>
      <c r="Y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1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1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1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9">
    <mergeCell ref="A12:P12"/>
    <mergeCell ref="J13:O13"/>
    <mergeCell ref="D38:H38"/>
    <mergeCell ref="A6:P6"/>
    <mergeCell ref="A7:P7"/>
    <mergeCell ref="A8:P8"/>
    <mergeCell ref="A9:P9"/>
    <mergeCell ref="A10:P10"/>
    <mergeCell ref="A11:P11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showGridLines="0" workbookViewId="0">
      <selection activeCell="H34" sqref="H34"/>
    </sheetView>
  </sheetViews>
  <sheetFormatPr baseColWidth="10" defaultColWidth="14.42578125" defaultRowHeight="15" customHeight="1" x14ac:dyDescent="0.2"/>
  <cols>
    <col min="1" max="1" width="4" customWidth="1"/>
    <col min="2" max="2" width="33.7109375" customWidth="1"/>
    <col min="3" max="3" width="30.140625" customWidth="1"/>
    <col min="4" max="4" width="26.85546875" customWidth="1"/>
    <col min="5" max="5" width="18" customWidth="1"/>
    <col min="6" max="6" width="12.140625" customWidth="1"/>
    <col min="7" max="7" width="15.7109375" customWidth="1"/>
    <col min="8" max="8" width="16.28515625" customWidth="1"/>
    <col min="9" max="9" width="14.7109375" customWidth="1"/>
    <col min="10" max="10" width="14.85546875" customWidth="1"/>
    <col min="11" max="11" width="15.42578125" customWidth="1"/>
    <col min="12" max="12" width="15.5703125" customWidth="1"/>
    <col min="13" max="13" width="8.5703125" customWidth="1"/>
    <col min="14" max="14" width="12.7109375" customWidth="1"/>
    <col min="15" max="15" width="15.85546875" customWidth="1"/>
    <col min="16" max="16" width="16" customWidth="1"/>
    <col min="17" max="17" width="12.28515625" customWidth="1"/>
    <col min="18" max="23" width="11.42578125" customWidth="1"/>
    <col min="24" max="25" width="10" customWidth="1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3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"/>
      <c r="T5" s="2"/>
      <c r="U5" s="13"/>
      <c r="V5" s="13"/>
      <c r="W5" s="13"/>
      <c r="X5" s="1"/>
      <c r="Y5" s="1"/>
    </row>
    <row r="6" spans="1:26" ht="28.5" customHeight="1" x14ac:dyDescent="0.2">
      <c r="A6" s="118" t="s">
        <v>0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R6" s="1"/>
      <c r="S6" s="2"/>
      <c r="T6" s="2"/>
      <c r="U6" s="13"/>
      <c r="V6" s="13"/>
      <c r="W6" s="13"/>
      <c r="X6" s="1"/>
      <c r="Y6" s="1"/>
    </row>
    <row r="7" spans="1:26" ht="12.75" customHeight="1" x14ac:dyDescent="0.2">
      <c r="A7" s="118" t="s">
        <v>1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R7" s="1"/>
      <c r="S7" s="2"/>
      <c r="T7" s="2"/>
      <c r="U7" s="13"/>
      <c r="V7" s="13"/>
      <c r="W7" s="13"/>
      <c r="X7" s="1"/>
      <c r="Y7" s="1"/>
    </row>
    <row r="8" spans="1:26" ht="12.75" customHeight="1" x14ac:dyDescent="0.2">
      <c r="A8" s="124" t="s">
        <v>2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R8" s="1"/>
      <c r="S8" s="2"/>
      <c r="T8" s="2"/>
      <c r="U8" s="13"/>
      <c r="V8" s="13"/>
      <c r="W8" s="13"/>
      <c r="X8" s="1"/>
      <c r="Y8" s="1"/>
    </row>
    <row r="9" spans="1:26" ht="12.75" customHeight="1" x14ac:dyDescent="0.2">
      <c r="A9" s="125" t="s">
        <v>3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R9" s="1"/>
      <c r="S9" s="2"/>
      <c r="T9" s="2"/>
      <c r="U9" s="13"/>
      <c r="V9" s="13"/>
      <c r="W9" s="13"/>
      <c r="X9" s="1"/>
      <c r="Y9" s="1"/>
    </row>
    <row r="10" spans="1:26" s="19" customFormat="1" ht="12.75" customHeight="1" x14ac:dyDescent="0.2">
      <c r="A10" s="126" t="s">
        <v>67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R10" s="18"/>
      <c r="S10" s="18"/>
      <c r="T10" s="18"/>
      <c r="U10" s="18"/>
      <c r="V10" s="18"/>
      <c r="W10" s="18"/>
      <c r="X10" s="18"/>
      <c r="Y10" s="18"/>
    </row>
    <row r="11" spans="1:26" s="19" customFormat="1" ht="12.75" customHeight="1" x14ac:dyDescent="0.2">
      <c r="A11" s="125" t="s">
        <v>70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R11" s="18"/>
      <c r="S11" s="18"/>
      <c r="T11" s="18"/>
      <c r="U11" s="18"/>
      <c r="V11" s="18"/>
      <c r="W11" s="18"/>
      <c r="X11" s="18"/>
      <c r="Y11" s="18"/>
    </row>
    <row r="12" spans="1:26" ht="12.75" customHeight="1" thickBot="1" x14ac:dyDescent="0.25">
      <c r="A12" s="118" t="s">
        <v>4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R12" s="1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20" t="s">
        <v>5</v>
      </c>
      <c r="K13" s="121"/>
      <c r="L13" s="121"/>
      <c r="M13" s="121"/>
      <c r="N13" s="121"/>
      <c r="O13" s="122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40" t="s">
        <v>17</v>
      </c>
      <c r="P14" s="42" t="s">
        <v>18</v>
      </c>
      <c r="Q14" s="42" t="s">
        <v>47</v>
      </c>
      <c r="R14" s="38"/>
      <c r="S14" s="9"/>
      <c r="T14" s="9"/>
      <c r="U14" s="9"/>
      <c r="V14" s="9"/>
      <c r="W14" s="9"/>
      <c r="X14" s="9"/>
      <c r="Y14" s="9"/>
    </row>
    <row r="15" spans="1:26" s="25" customFormat="1" ht="30" customHeight="1" x14ac:dyDescent="0.2">
      <c r="A15" s="27">
        <v>1</v>
      </c>
      <c r="B15" s="30" t="s">
        <v>44</v>
      </c>
      <c r="C15" s="31" t="s">
        <v>32</v>
      </c>
      <c r="D15" s="28" t="s">
        <v>65</v>
      </c>
      <c r="E15" s="59" t="s">
        <v>42</v>
      </c>
      <c r="F15" s="50">
        <v>44621</v>
      </c>
      <c r="G15" s="50">
        <v>44804</v>
      </c>
      <c r="H15" s="36">
        <v>80000</v>
      </c>
      <c r="I15" s="36"/>
      <c r="J15" s="36">
        <v>2296</v>
      </c>
      <c r="K15" s="36">
        <v>7400.87</v>
      </c>
      <c r="L15" s="36">
        <v>2432</v>
      </c>
      <c r="M15" s="29"/>
      <c r="N15" s="26">
        <v>25</v>
      </c>
      <c r="O15" s="41">
        <f>SUM(J15:N15)</f>
        <v>12153.869999999999</v>
      </c>
      <c r="P15" s="35">
        <f t="shared" ref="P15:P28" si="0">H15-O15</f>
        <v>67846.13</v>
      </c>
      <c r="Q15" s="60" t="s">
        <v>48</v>
      </c>
      <c r="R15" s="39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30" customHeight="1" x14ac:dyDescent="0.2">
      <c r="A16" s="27">
        <v>2</v>
      </c>
      <c r="B16" s="30" t="s">
        <v>43</v>
      </c>
      <c r="C16" s="31" t="s">
        <v>33</v>
      </c>
      <c r="D16" s="28" t="s">
        <v>65</v>
      </c>
      <c r="E16" s="59" t="s">
        <v>42</v>
      </c>
      <c r="F16" s="50">
        <v>44621</v>
      </c>
      <c r="G16" s="50">
        <v>44804</v>
      </c>
      <c r="H16" s="36">
        <v>55000</v>
      </c>
      <c r="I16" s="36"/>
      <c r="J16" s="36">
        <v>1578.5</v>
      </c>
      <c r="K16" s="36">
        <v>2559.6799999999998</v>
      </c>
      <c r="L16" s="36">
        <v>1672</v>
      </c>
      <c r="M16" s="29"/>
      <c r="N16" s="26">
        <v>25</v>
      </c>
      <c r="O16" s="41">
        <f t="shared" ref="O16:O28" si="1">SUM(J16:N16)</f>
        <v>5835.18</v>
      </c>
      <c r="P16" s="35">
        <f t="shared" si="0"/>
        <v>49164.82</v>
      </c>
      <c r="Q16" s="60" t="s">
        <v>49</v>
      </c>
      <c r="R16" s="39"/>
      <c r="S16" s="24"/>
      <c r="T16" s="24"/>
      <c r="U16" s="24"/>
      <c r="V16" s="24"/>
      <c r="W16" s="24"/>
      <c r="X16" s="24"/>
      <c r="Y16" s="24"/>
      <c r="Z16" s="24"/>
    </row>
    <row r="17" spans="1:26" s="25" customFormat="1" ht="30" customHeight="1" x14ac:dyDescent="0.2">
      <c r="A17" s="27">
        <v>3</v>
      </c>
      <c r="B17" s="32" t="s">
        <v>53</v>
      </c>
      <c r="C17" s="33" t="s">
        <v>52</v>
      </c>
      <c r="D17" s="28" t="s">
        <v>65</v>
      </c>
      <c r="E17" s="62" t="s">
        <v>42</v>
      </c>
      <c r="F17" s="61">
        <v>44469</v>
      </c>
      <c r="G17" s="63" t="s">
        <v>54</v>
      </c>
      <c r="H17" s="37">
        <v>40000</v>
      </c>
      <c r="I17" s="37"/>
      <c r="J17" s="37">
        <v>1148</v>
      </c>
      <c r="K17" s="37">
        <v>442.65</v>
      </c>
      <c r="L17" s="37">
        <v>1216</v>
      </c>
      <c r="M17" s="34"/>
      <c r="N17" s="26">
        <v>25</v>
      </c>
      <c r="O17" s="41">
        <f t="shared" si="1"/>
        <v>2831.65</v>
      </c>
      <c r="P17" s="35">
        <f t="shared" si="0"/>
        <v>37168.35</v>
      </c>
      <c r="Q17" s="60" t="s">
        <v>48</v>
      </c>
      <c r="R17" s="39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39.950000000000003" customHeight="1" x14ac:dyDescent="0.2">
      <c r="A18" s="27">
        <v>4</v>
      </c>
      <c r="B18" s="30" t="s">
        <v>68</v>
      </c>
      <c r="C18" s="31" t="s">
        <v>69</v>
      </c>
      <c r="D18" s="30" t="s">
        <v>65</v>
      </c>
      <c r="E18" s="62" t="s">
        <v>42</v>
      </c>
      <c r="F18" s="61">
        <v>44652</v>
      </c>
      <c r="G18" s="61">
        <v>44834</v>
      </c>
      <c r="H18" s="36">
        <v>45000</v>
      </c>
      <c r="I18" s="36"/>
      <c r="J18" s="36">
        <v>1291.5</v>
      </c>
      <c r="K18" s="36">
        <v>1148.33</v>
      </c>
      <c r="L18" s="36">
        <v>1368</v>
      </c>
      <c r="M18" s="29"/>
      <c r="N18" s="26">
        <v>25</v>
      </c>
      <c r="O18" s="35">
        <f t="shared" ref="O18" si="2">SUM(J18:N18)</f>
        <v>3832.83</v>
      </c>
      <c r="P18" s="35">
        <f t="shared" ref="P18" si="3">H18-O18</f>
        <v>41167.17</v>
      </c>
      <c r="Q18" s="65" t="s">
        <v>48</v>
      </c>
      <c r="R18" s="39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30" customHeight="1" x14ac:dyDescent="0.2">
      <c r="A19" s="27">
        <v>5</v>
      </c>
      <c r="B19" s="32" t="s">
        <v>34</v>
      </c>
      <c r="C19" s="33" t="s">
        <v>35</v>
      </c>
      <c r="D19" s="28" t="s">
        <v>65</v>
      </c>
      <c r="E19" s="59" t="s">
        <v>42</v>
      </c>
      <c r="F19" s="50">
        <v>44621</v>
      </c>
      <c r="G19" s="50">
        <v>44804</v>
      </c>
      <c r="H19" s="37">
        <v>30000</v>
      </c>
      <c r="I19" s="37"/>
      <c r="J19" s="37">
        <v>861</v>
      </c>
      <c r="K19" s="37">
        <v>0</v>
      </c>
      <c r="L19" s="37">
        <v>912</v>
      </c>
      <c r="M19" s="34"/>
      <c r="N19" s="26">
        <v>25</v>
      </c>
      <c r="O19" s="41">
        <f t="shared" si="1"/>
        <v>1798</v>
      </c>
      <c r="P19" s="35">
        <f t="shared" si="0"/>
        <v>28202</v>
      </c>
      <c r="Q19" s="60" t="s">
        <v>49</v>
      </c>
      <c r="R19" s="39"/>
      <c r="S19" s="24"/>
      <c r="T19" s="24"/>
      <c r="U19" s="24"/>
      <c r="V19" s="24"/>
      <c r="W19" s="24"/>
      <c r="X19" s="24"/>
      <c r="Y19" s="24"/>
      <c r="Z19" s="24"/>
    </row>
    <row r="20" spans="1:26" s="54" customFormat="1" ht="30" customHeight="1" x14ac:dyDescent="0.2">
      <c r="A20" s="27">
        <v>6</v>
      </c>
      <c r="B20" s="55" t="s">
        <v>36</v>
      </c>
      <c r="C20" s="56" t="s">
        <v>39</v>
      </c>
      <c r="D20" s="28" t="s">
        <v>65</v>
      </c>
      <c r="E20" s="59" t="s">
        <v>42</v>
      </c>
      <c r="F20" s="50">
        <v>44621</v>
      </c>
      <c r="G20" s="50">
        <v>44804</v>
      </c>
      <c r="H20" s="57">
        <v>25000</v>
      </c>
      <c r="I20" s="57"/>
      <c r="J20" s="57">
        <v>717.5</v>
      </c>
      <c r="K20" s="57"/>
      <c r="L20" s="57">
        <v>760</v>
      </c>
      <c r="M20" s="58"/>
      <c r="N20" s="26">
        <v>25</v>
      </c>
      <c r="O20" s="41">
        <f t="shared" si="1"/>
        <v>1502.5</v>
      </c>
      <c r="P20" s="35">
        <f t="shared" si="0"/>
        <v>23497.5</v>
      </c>
      <c r="Q20" s="60" t="s">
        <v>48</v>
      </c>
      <c r="R20" s="52"/>
      <c r="S20" s="53"/>
      <c r="T20" s="53"/>
      <c r="U20" s="53"/>
      <c r="V20" s="53"/>
      <c r="W20" s="53"/>
      <c r="X20" s="53"/>
      <c r="Y20" s="53"/>
      <c r="Z20" s="53"/>
    </row>
    <row r="21" spans="1:26" s="25" customFormat="1" ht="30" customHeight="1" x14ac:dyDescent="0.2">
      <c r="A21" s="27">
        <v>7</v>
      </c>
      <c r="B21" s="30" t="s">
        <v>37</v>
      </c>
      <c r="C21" s="31" t="s">
        <v>40</v>
      </c>
      <c r="D21" s="28" t="s">
        <v>65</v>
      </c>
      <c r="E21" s="59" t="s">
        <v>42</v>
      </c>
      <c r="F21" s="50">
        <v>44621</v>
      </c>
      <c r="G21" s="50">
        <v>44804</v>
      </c>
      <c r="H21" s="36">
        <v>25000</v>
      </c>
      <c r="I21" s="36"/>
      <c r="J21" s="36">
        <v>717.5</v>
      </c>
      <c r="K21" s="36"/>
      <c r="L21" s="36">
        <v>760</v>
      </c>
      <c r="M21" s="29"/>
      <c r="N21" s="26">
        <v>25</v>
      </c>
      <c r="O21" s="41">
        <f t="shared" si="1"/>
        <v>1502.5</v>
      </c>
      <c r="P21" s="35">
        <f t="shared" si="0"/>
        <v>23497.5</v>
      </c>
      <c r="Q21" s="60" t="s">
        <v>48</v>
      </c>
      <c r="R21" s="39"/>
      <c r="S21" s="24"/>
      <c r="T21" s="24"/>
      <c r="U21" s="24"/>
      <c r="V21" s="24"/>
      <c r="W21" s="24"/>
      <c r="X21" s="24"/>
      <c r="Y21" s="24"/>
      <c r="Z21" s="24"/>
    </row>
    <row r="22" spans="1:26" s="25" customFormat="1" ht="30" customHeight="1" x14ac:dyDescent="0.2">
      <c r="A22" s="27">
        <v>8</v>
      </c>
      <c r="B22" s="30" t="s">
        <v>38</v>
      </c>
      <c r="C22" s="31" t="s">
        <v>41</v>
      </c>
      <c r="D22" s="28" t="s">
        <v>65</v>
      </c>
      <c r="E22" s="59" t="s">
        <v>42</v>
      </c>
      <c r="F22" s="50">
        <v>44621</v>
      </c>
      <c r="G22" s="50">
        <v>44804</v>
      </c>
      <c r="H22" s="36">
        <v>65000</v>
      </c>
      <c r="I22" s="36"/>
      <c r="J22" s="36">
        <v>1865.5</v>
      </c>
      <c r="K22" s="36">
        <v>4427.58</v>
      </c>
      <c r="L22" s="36">
        <v>1976</v>
      </c>
      <c r="M22" s="29"/>
      <c r="N22" s="26">
        <v>25</v>
      </c>
      <c r="O22" s="41">
        <f t="shared" si="1"/>
        <v>8294.08</v>
      </c>
      <c r="P22" s="35">
        <f t="shared" si="0"/>
        <v>56705.919999999998</v>
      </c>
      <c r="Q22" s="60" t="s">
        <v>48</v>
      </c>
      <c r="R22" s="39"/>
      <c r="S22" s="24"/>
      <c r="T22" s="24"/>
      <c r="U22" s="24"/>
      <c r="V22" s="24"/>
      <c r="W22" s="24"/>
      <c r="X22" s="24"/>
      <c r="Y22" s="24"/>
      <c r="Z22" s="24"/>
    </row>
    <row r="23" spans="1:26" s="25" customFormat="1" ht="30" customHeight="1" x14ac:dyDescent="0.2">
      <c r="A23" s="27">
        <v>9</v>
      </c>
      <c r="B23" s="30" t="s">
        <v>51</v>
      </c>
      <c r="C23" s="31" t="s">
        <v>50</v>
      </c>
      <c r="D23" s="28" t="s">
        <v>65</v>
      </c>
      <c r="E23" s="62" t="s">
        <v>42</v>
      </c>
      <c r="F23" s="61">
        <v>44469</v>
      </c>
      <c r="G23" s="63" t="s">
        <v>54</v>
      </c>
      <c r="H23" s="36">
        <v>30000</v>
      </c>
      <c r="I23" s="36"/>
      <c r="J23" s="36">
        <v>861</v>
      </c>
      <c r="K23" s="36"/>
      <c r="L23" s="37">
        <v>912</v>
      </c>
      <c r="M23" s="29"/>
      <c r="N23" s="26">
        <v>25</v>
      </c>
      <c r="O23" s="41">
        <f t="shared" si="1"/>
        <v>1798</v>
      </c>
      <c r="P23" s="35">
        <f t="shared" si="0"/>
        <v>28202</v>
      </c>
      <c r="Q23" s="60" t="s">
        <v>48</v>
      </c>
      <c r="R23" s="39"/>
      <c r="S23" s="24"/>
      <c r="T23" s="24"/>
      <c r="U23" s="24"/>
      <c r="V23" s="24"/>
      <c r="W23" s="24"/>
      <c r="X23" s="24"/>
      <c r="Y23" s="24"/>
      <c r="Z23" s="24"/>
    </row>
    <row r="24" spans="1:26" s="25" customFormat="1" ht="30" customHeight="1" x14ac:dyDescent="0.2">
      <c r="A24" s="27">
        <v>10</v>
      </c>
      <c r="B24" s="30" t="s">
        <v>55</v>
      </c>
      <c r="C24" s="31" t="s">
        <v>56</v>
      </c>
      <c r="D24" s="28" t="s">
        <v>65</v>
      </c>
      <c r="E24" s="62" t="s">
        <v>42</v>
      </c>
      <c r="F24" s="64">
        <v>44681</v>
      </c>
      <c r="G24" s="64">
        <v>44865</v>
      </c>
      <c r="H24" s="36">
        <v>25000</v>
      </c>
      <c r="I24" s="36"/>
      <c r="J24" s="36">
        <v>717.5</v>
      </c>
      <c r="K24" s="36"/>
      <c r="L24" s="36">
        <v>760</v>
      </c>
      <c r="M24" s="29"/>
      <c r="N24" s="26">
        <v>25</v>
      </c>
      <c r="O24" s="41">
        <f t="shared" si="1"/>
        <v>1502.5</v>
      </c>
      <c r="P24" s="35">
        <f t="shared" si="0"/>
        <v>23497.5</v>
      </c>
      <c r="Q24" s="60" t="s">
        <v>48</v>
      </c>
      <c r="R24" s="39"/>
      <c r="S24" s="24"/>
      <c r="T24" s="24"/>
      <c r="U24" s="24"/>
      <c r="V24" s="24"/>
      <c r="W24" s="24"/>
      <c r="X24" s="24"/>
      <c r="Y24" s="24"/>
      <c r="Z24" s="24"/>
    </row>
    <row r="25" spans="1:26" s="25" customFormat="1" ht="30" customHeight="1" x14ac:dyDescent="0.2">
      <c r="A25" s="27">
        <v>11</v>
      </c>
      <c r="B25" s="30" t="s">
        <v>57</v>
      </c>
      <c r="C25" s="31" t="s">
        <v>56</v>
      </c>
      <c r="D25" s="28" t="s">
        <v>65</v>
      </c>
      <c r="E25" s="62" t="s">
        <v>42</v>
      </c>
      <c r="F25" s="64">
        <v>44681</v>
      </c>
      <c r="G25" s="64">
        <v>44865</v>
      </c>
      <c r="H25" s="36">
        <v>20000</v>
      </c>
      <c r="I25" s="36"/>
      <c r="J25" s="36">
        <v>574</v>
      </c>
      <c r="K25" s="36"/>
      <c r="L25" s="36">
        <v>608</v>
      </c>
      <c r="M25" s="29"/>
      <c r="N25" s="26">
        <v>25</v>
      </c>
      <c r="O25" s="41">
        <f t="shared" si="1"/>
        <v>1207</v>
      </c>
      <c r="P25" s="35">
        <f t="shared" si="0"/>
        <v>18793</v>
      </c>
      <c r="Q25" s="60" t="s">
        <v>48</v>
      </c>
      <c r="R25" s="39"/>
      <c r="S25" s="24"/>
      <c r="T25" s="24"/>
      <c r="U25" s="24"/>
      <c r="V25" s="24"/>
      <c r="W25" s="24"/>
      <c r="X25" s="24"/>
      <c r="Y25" s="24"/>
      <c r="Z25" s="24"/>
    </row>
    <row r="26" spans="1:26" s="25" customFormat="1" ht="30" customHeight="1" x14ac:dyDescent="0.2">
      <c r="A26" s="27">
        <v>12</v>
      </c>
      <c r="B26" s="32" t="s">
        <v>58</v>
      </c>
      <c r="C26" s="33" t="s">
        <v>59</v>
      </c>
      <c r="D26" s="28" t="s">
        <v>65</v>
      </c>
      <c r="E26" s="62" t="s">
        <v>42</v>
      </c>
      <c r="F26" s="64">
        <v>44681</v>
      </c>
      <c r="G26" s="64">
        <v>44865</v>
      </c>
      <c r="H26" s="37">
        <v>18000</v>
      </c>
      <c r="I26" s="37"/>
      <c r="J26" s="37">
        <v>516.6</v>
      </c>
      <c r="K26" s="37"/>
      <c r="L26" s="37">
        <v>547.20000000000005</v>
      </c>
      <c r="M26" s="34"/>
      <c r="N26" s="26">
        <v>25</v>
      </c>
      <c r="O26" s="48">
        <f t="shared" si="1"/>
        <v>1088.8000000000002</v>
      </c>
      <c r="P26" s="35">
        <f t="shared" si="0"/>
        <v>16911.2</v>
      </c>
      <c r="Q26" s="65" t="s">
        <v>48</v>
      </c>
      <c r="R26" s="39"/>
      <c r="S26" s="24"/>
      <c r="T26" s="24"/>
      <c r="U26" s="24"/>
      <c r="V26" s="24"/>
      <c r="W26" s="24"/>
      <c r="X26" s="24"/>
      <c r="Y26" s="24"/>
      <c r="Z26" s="24"/>
    </row>
    <row r="27" spans="1:26" s="25" customFormat="1" ht="39.950000000000003" customHeight="1" x14ac:dyDescent="0.2">
      <c r="A27" s="27">
        <v>13</v>
      </c>
      <c r="B27" s="30" t="s">
        <v>60</v>
      </c>
      <c r="C27" s="31" t="s">
        <v>61</v>
      </c>
      <c r="D27" s="30" t="s">
        <v>65</v>
      </c>
      <c r="E27" s="56" t="s">
        <v>62</v>
      </c>
      <c r="F27" s="61">
        <v>44713</v>
      </c>
      <c r="G27" s="63" t="s">
        <v>71</v>
      </c>
      <c r="H27" s="36">
        <v>22000</v>
      </c>
      <c r="I27" s="36"/>
      <c r="J27" s="36">
        <v>631.4</v>
      </c>
      <c r="K27" s="36"/>
      <c r="L27" s="36">
        <v>668.8</v>
      </c>
      <c r="M27" s="29"/>
      <c r="N27" s="26">
        <v>25</v>
      </c>
      <c r="O27" s="35">
        <f t="shared" si="1"/>
        <v>1325.1999999999998</v>
      </c>
      <c r="P27" s="35">
        <f t="shared" si="0"/>
        <v>20674.8</v>
      </c>
      <c r="Q27" s="60" t="s">
        <v>49</v>
      </c>
      <c r="R27" s="39"/>
      <c r="S27" s="24"/>
      <c r="T27" s="24"/>
      <c r="U27" s="24"/>
      <c r="V27" s="24"/>
      <c r="W27" s="24"/>
      <c r="X27" s="24"/>
      <c r="Y27" s="24"/>
      <c r="Z27" s="24"/>
    </row>
    <row r="28" spans="1:26" s="25" customFormat="1" ht="39.950000000000003" customHeight="1" thickBot="1" x14ac:dyDescent="0.25">
      <c r="A28" s="27">
        <v>14</v>
      </c>
      <c r="B28" s="30" t="s">
        <v>63</v>
      </c>
      <c r="C28" s="31" t="s">
        <v>64</v>
      </c>
      <c r="D28" s="30" t="s">
        <v>65</v>
      </c>
      <c r="E28" s="56" t="s">
        <v>62</v>
      </c>
      <c r="F28" s="61">
        <v>44713</v>
      </c>
      <c r="G28" s="63" t="s">
        <v>71</v>
      </c>
      <c r="H28" s="36">
        <v>45000</v>
      </c>
      <c r="I28" s="36"/>
      <c r="J28" s="36">
        <v>1291.5</v>
      </c>
      <c r="K28" s="36">
        <v>1148.33</v>
      </c>
      <c r="L28" s="36">
        <v>1368</v>
      </c>
      <c r="M28" s="29"/>
      <c r="N28" s="26">
        <v>25</v>
      </c>
      <c r="O28" s="35">
        <f t="shared" si="1"/>
        <v>3832.83</v>
      </c>
      <c r="P28" s="35">
        <f t="shared" si="0"/>
        <v>41167.17</v>
      </c>
      <c r="Q28" s="60" t="s">
        <v>49</v>
      </c>
      <c r="R28" s="39"/>
      <c r="S28" s="24"/>
      <c r="T28" s="24"/>
      <c r="U28" s="24"/>
      <c r="V28" s="24"/>
      <c r="W28" s="24"/>
      <c r="X28" s="24"/>
      <c r="Y28" s="24"/>
      <c r="Z28" s="24"/>
    </row>
    <row r="29" spans="1:26" ht="20.25" customHeight="1" thickBot="1" x14ac:dyDescent="0.25">
      <c r="A29" s="43"/>
      <c r="B29" s="44" t="s">
        <v>19</v>
      </c>
      <c r="C29" s="45"/>
      <c r="D29" s="46"/>
      <c r="E29" s="46"/>
      <c r="F29" s="46"/>
      <c r="G29" s="46"/>
      <c r="H29" s="47">
        <f>SUM(H15:H28)</f>
        <v>525000</v>
      </c>
      <c r="I29" s="47">
        <f t="shared" ref="I29:P29" si="4">SUM(I15:I28)</f>
        <v>0</v>
      </c>
      <c r="J29" s="47">
        <f t="shared" si="4"/>
        <v>15067.5</v>
      </c>
      <c r="K29" s="47">
        <f t="shared" si="4"/>
        <v>17127.439999999999</v>
      </c>
      <c r="L29" s="47">
        <f t="shared" si="4"/>
        <v>15960</v>
      </c>
      <c r="M29" s="47">
        <f t="shared" si="4"/>
        <v>0</v>
      </c>
      <c r="N29" s="47">
        <f t="shared" si="4"/>
        <v>350</v>
      </c>
      <c r="O29" s="47">
        <f t="shared" si="4"/>
        <v>48504.94</v>
      </c>
      <c r="P29" s="47">
        <f t="shared" si="4"/>
        <v>476495.06</v>
      </c>
      <c r="Q29" s="51"/>
      <c r="R29" s="10"/>
      <c r="S29" s="10"/>
      <c r="T29" s="10"/>
      <c r="U29" s="10"/>
      <c r="V29" s="10"/>
      <c r="W29" s="10"/>
      <c r="X29" s="10"/>
      <c r="Y29" s="10"/>
    </row>
    <row r="30" spans="1:26" ht="20.25" customHeight="1" x14ac:dyDescent="0.2">
      <c r="A30" s="10"/>
      <c r="B30" s="10"/>
      <c r="C30" s="10"/>
      <c r="D30" s="10"/>
      <c r="E30" s="10"/>
      <c r="F30" s="10"/>
      <c r="G30" s="10"/>
      <c r="H30" s="66"/>
      <c r="I30" s="66"/>
      <c r="J30" s="66"/>
      <c r="K30" s="66"/>
      <c r="L30" s="66"/>
      <c r="M30" s="66"/>
      <c r="N30" s="66"/>
      <c r="O30" s="66"/>
      <c r="P30" s="66"/>
      <c r="Q30" s="51"/>
      <c r="R30" s="10"/>
      <c r="S30" s="10"/>
      <c r="T30" s="10"/>
      <c r="U30" s="10"/>
      <c r="V30" s="10"/>
      <c r="W30" s="10"/>
      <c r="X30" s="10"/>
      <c r="Y30" s="10"/>
    </row>
    <row r="31" spans="1:26" ht="12.75" x14ac:dyDescent="0.2">
      <c r="A31" s="1"/>
      <c r="B31" s="10"/>
      <c r="C31" s="10"/>
      <c r="J31" s="10"/>
      <c r="K31" s="10"/>
      <c r="L31" s="11"/>
      <c r="N31" s="12"/>
      <c r="O31" s="12"/>
      <c r="P31" s="12"/>
      <c r="Q31" s="12"/>
      <c r="R31" s="1"/>
      <c r="S31" s="1"/>
      <c r="T31" s="1"/>
      <c r="U31" s="1"/>
      <c r="V31" s="1"/>
      <c r="W31" s="1"/>
      <c r="X31" s="1"/>
      <c r="Y31" s="1"/>
    </row>
    <row r="32" spans="1:26" s="14" customFormat="1" ht="11.25" x14ac:dyDescent="0.15">
      <c r="B32" s="14" t="s">
        <v>24</v>
      </c>
      <c r="F32" s="21" t="s">
        <v>21</v>
      </c>
      <c r="J32" s="21"/>
      <c r="K32" s="21"/>
      <c r="L32" s="17"/>
      <c r="N32" s="20"/>
      <c r="O32" s="20" t="s">
        <v>20</v>
      </c>
    </row>
    <row r="33" spans="1:25" s="14" customFormat="1" ht="11.25" x14ac:dyDescent="0.15">
      <c r="J33" s="21"/>
      <c r="K33" s="21"/>
      <c r="L33" s="17"/>
      <c r="N33" s="20"/>
      <c r="O33" s="20"/>
    </row>
    <row r="34" spans="1:25" s="14" customFormat="1" ht="11.25" x14ac:dyDescent="0.15">
      <c r="J34" s="21"/>
      <c r="K34" s="21"/>
      <c r="L34" s="17"/>
      <c r="N34" s="20"/>
      <c r="O34" s="20"/>
    </row>
    <row r="35" spans="1:25" s="14" customFormat="1" ht="12.75" customHeight="1" x14ac:dyDescent="0.15">
      <c r="J35" s="15"/>
      <c r="K35" s="15"/>
    </row>
    <row r="36" spans="1:25" s="14" customFormat="1" ht="12.75" customHeight="1" x14ac:dyDescent="0.15">
      <c r="B36" s="14" t="s">
        <v>25</v>
      </c>
      <c r="F36" s="21" t="s">
        <v>46</v>
      </c>
      <c r="J36" s="21"/>
      <c r="K36" s="21"/>
      <c r="N36" s="20"/>
      <c r="O36" s="49" t="s">
        <v>45</v>
      </c>
    </row>
    <row r="37" spans="1:25" s="14" customFormat="1" ht="11.25" x14ac:dyDescent="0.15">
      <c r="B37" s="14" t="s">
        <v>23</v>
      </c>
      <c r="F37" s="14" t="s">
        <v>30</v>
      </c>
      <c r="L37" s="21"/>
      <c r="N37" s="16" t="s">
        <v>27</v>
      </c>
      <c r="O37" s="16"/>
      <c r="P37" s="16"/>
      <c r="Q37" s="16"/>
    </row>
    <row r="38" spans="1:25" s="14" customFormat="1" ht="11.25" x14ac:dyDescent="0.15">
      <c r="B38" s="22" t="s">
        <v>22</v>
      </c>
      <c r="F38" s="21" t="s">
        <v>29</v>
      </c>
      <c r="G38" s="21"/>
      <c r="L38" s="21"/>
      <c r="N38" s="16" t="s">
        <v>28</v>
      </c>
      <c r="O38" s="16"/>
      <c r="P38" s="16"/>
      <c r="Q38" s="16"/>
    </row>
    <row r="39" spans="1:25" s="14" customFormat="1" ht="11.25" x14ac:dyDescent="0.15">
      <c r="D39" s="123"/>
      <c r="E39" s="123"/>
      <c r="F39" s="123"/>
      <c r="G39" s="123"/>
      <c r="H39" s="123"/>
      <c r="I39" s="21"/>
      <c r="J39" s="67"/>
      <c r="K39" s="15"/>
    </row>
    <row r="40" spans="1:25" s="14" customFormat="1" ht="11.25" x14ac:dyDescent="0.15">
      <c r="G40" s="23"/>
      <c r="H40" s="23"/>
      <c r="I40" s="23"/>
      <c r="J40" s="15"/>
    </row>
    <row r="41" spans="1:25" s="14" customFormat="1" ht="12.75" customHeight="1" x14ac:dyDescent="0.15">
      <c r="D41" s="15"/>
      <c r="E41" s="15"/>
      <c r="F41" s="15"/>
    </row>
    <row r="42" spans="1:25" ht="12.75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2"/>
      <c r="M42" s="1"/>
      <c r="N42" s="1"/>
      <c r="O42" s="1"/>
      <c r="P42" s="11"/>
      <c r="Q42" s="11"/>
      <c r="R42" s="1"/>
      <c r="S42" s="1"/>
      <c r="T42" s="1"/>
      <c r="U42" s="1"/>
      <c r="V42" s="1"/>
      <c r="W42" s="1"/>
      <c r="X42" s="1"/>
      <c r="Y42" s="1"/>
    </row>
    <row r="43" spans="1:25" ht="11.25" customHeight="1" x14ac:dyDescent="0.2">
      <c r="A43" s="1"/>
      <c r="B43" s="10"/>
      <c r="C43" s="10"/>
      <c r="D43" s="10"/>
      <c r="E43" s="10"/>
      <c r="F43" s="10"/>
      <c r="G43" s="10"/>
      <c r="H43" s="11"/>
      <c r="I43" s="11"/>
      <c r="J43" s="1"/>
      <c r="K43" s="1"/>
      <c r="L43" s="1"/>
      <c r="M43" s="11"/>
      <c r="N43" s="1"/>
      <c r="O43" s="1"/>
      <c r="P43" s="1"/>
      <c r="Q43" s="1"/>
      <c r="R43" s="1"/>
      <c r="S43" s="1"/>
      <c r="T43" s="1"/>
      <c r="U43" s="1"/>
      <c r="V43" s="1"/>
    </row>
    <row r="44" spans="1:25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"/>
      <c r="V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"/>
      <c r="V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1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1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2"/>
      <c r="N48" s="1"/>
      <c r="O48" s="1"/>
      <c r="P48" s="1"/>
      <c r="Q48" s="1"/>
      <c r="R48" s="1"/>
      <c r="S48" s="1"/>
      <c r="T48" s="1"/>
      <c r="U48" s="1"/>
      <c r="V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1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1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1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2"/>
      <c r="I235" s="12"/>
      <c r="J235" s="1"/>
      <c r="K235" s="1"/>
      <c r="L235" s="1"/>
      <c r="M235" s="1"/>
      <c r="N235" s="1"/>
      <c r="O235" s="1"/>
      <c r="P235" s="12"/>
      <c r="Q235" s="12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9">
    <mergeCell ref="D39:H39"/>
    <mergeCell ref="A6:P6"/>
    <mergeCell ref="A7:P7"/>
    <mergeCell ref="A8:P8"/>
    <mergeCell ref="A9:P9"/>
    <mergeCell ref="A10:P10"/>
    <mergeCell ref="A11:P11"/>
    <mergeCell ref="A12:P12"/>
    <mergeCell ref="J13:O13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topLeftCell="D33" workbookViewId="0">
      <selection activeCell="L77" sqref="L77"/>
    </sheetView>
  </sheetViews>
  <sheetFormatPr baseColWidth="10" defaultColWidth="14.42578125" defaultRowHeight="15" customHeight="1" x14ac:dyDescent="0.2"/>
  <cols>
    <col min="1" max="25" width="10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NOMINA</vt:lpstr>
      <vt:lpstr>RECURSOS HUMANOS</vt:lpstr>
      <vt:lpstr>02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Elixa Gimenes</dc:creator>
  <cp:lastModifiedBy>Alsiwin Alfonso Ruiz Suero</cp:lastModifiedBy>
  <cp:lastPrinted>2023-03-17T19:45:31Z</cp:lastPrinted>
  <dcterms:created xsi:type="dcterms:W3CDTF">2020-04-14T21:12:29Z</dcterms:created>
  <dcterms:modified xsi:type="dcterms:W3CDTF">2023-06-21T15:32:16Z</dcterms:modified>
</cp:coreProperties>
</file>