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rx-dc-fs01\home$\lmartinez\Desktop\ABRIL 2022\"/>
    </mc:Choice>
  </mc:AlternateContent>
  <bookViews>
    <workbookView xWindow="0" yWindow="0" windowWidth="20490" windowHeight="7155"/>
  </bookViews>
  <sheets>
    <sheet name="Consumos" sheetId="1" r:id="rId1"/>
    <sheet name="Programas" sheetId="2" r:id="rId2"/>
    <sheet name="Hoja1" sheetId="3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E26" i="1"/>
  <c r="D26" i="1"/>
  <c r="D28" i="1" s="1"/>
  <c r="O24" i="1"/>
  <c r="N26" i="1"/>
  <c r="N28" i="1" s="1"/>
  <c r="M26" i="1"/>
  <c r="O23" i="1"/>
  <c r="K26" i="1"/>
  <c r="J30" i="1"/>
  <c r="G28" i="1"/>
  <c r="F28" i="1"/>
  <c r="O22" i="1"/>
  <c r="H19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G17" i="1"/>
  <c r="G18" i="1" s="1"/>
  <c r="F17" i="1"/>
  <c r="F19" i="1" s="1"/>
  <c r="E17" i="1"/>
  <c r="E19" i="1" s="1"/>
  <c r="D17" i="1"/>
  <c r="D19" i="1" s="1"/>
  <c r="C17" i="1"/>
  <c r="C18" i="1" s="1"/>
  <c r="O16" i="1"/>
  <c r="O17" i="1" s="1"/>
  <c r="M30" i="1"/>
  <c r="L30" i="1"/>
  <c r="I30" i="1"/>
  <c r="H30" i="1"/>
  <c r="O15" i="1"/>
  <c r="E30" i="1"/>
  <c r="D30" i="1"/>
  <c r="F31" i="1" l="1"/>
  <c r="O19" i="1"/>
  <c r="G19" i="1"/>
  <c r="L19" i="1"/>
  <c r="E18" i="1"/>
  <c r="D18" i="1"/>
  <c r="M18" i="1"/>
  <c r="H28" i="1"/>
  <c r="H27" i="1"/>
  <c r="H31" i="1"/>
  <c r="H32" i="1" s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C19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<sst xmlns="http://schemas.openxmlformats.org/spreadsheetml/2006/main" count="81" uniqueCount="71">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</sst>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3" fillId="9" borderId="9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18" workbookViewId="0">
      <selection activeCell="F34" sqref="F34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5" t="s">
        <v>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88" t="s">
        <v>65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5" t="s">
        <v>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66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5</v>
      </c>
      <c r="C14" s="19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20" t="s">
        <v>18</v>
      </c>
      <c r="P14" s="21"/>
      <c r="Q14" s="21"/>
      <c r="R14" s="21"/>
      <c r="S14" s="21"/>
    </row>
    <row r="15" spans="2:29" x14ac:dyDescent="0.3">
      <c r="B15" s="22" t="s">
        <v>19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20</v>
      </c>
      <c r="C16" s="25">
        <v>65300</v>
      </c>
      <c r="D16" s="25">
        <v>101650</v>
      </c>
      <c r="E16" s="25">
        <v>132100</v>
      </c>
      <c r="F16" s="25">
        <v>445900</v>
      </c>
      <c r="G16" s="25"/>
      <c r="H16" s="25"/>
      <c r="I16" s="25"/>
      <c r="J16" s="25"/>
      <c r="K16" s="25"/>
      <c r="L16" s="25"/>
      <c r="M16" s="25"/>
      <c r="N16" s="25"/>
      <c r="O16" s="26">
        <f>SUM(C16:N16)</f>
        <v>744950</v>
      </c>
      <c r="Q16" s="4">
        <f>+C16+D16</f>
        <v>166950</v>
      </c>
    </row>
    <row r="17" spans="2:18" x14ac:dyDescent="0.3">
      <c r="B17" s="27" t="s">
        <v>21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0</v>
      </c>
      <c r="H17" s="28">
        <f>SUM(H16:H16)</f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744950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0.41386111111111112</v>
      </c>
      <c r="P18" s="4"/>
      <c r="Q18" s="4"/>
      <c r="R18" s="4"/>
    </row>
    <row r="19" spans="2:18" s="36" customFormat="1" ht="14.25" customHeight="1" x14ac:dyDescent="0.25">
      <c r="B19" s="33" t="s">
        <v>22</v>
      </c>
      <c r="C19" s="34">
        <f t="shared" ref="C19:N19" si="2">+C13-C17</f>
        <v>1734700</v>
      </c>
      <c r="D19" s="34">
        <f t="shared" si="2"/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1055050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67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68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69</v>
      </c>
      <c r="C23" s="25">
        <f>315000-C24</f>
        <v>158900</v>
      </c>
      <c r="D23" s="25">
        <f t="shared" ref="D23:F23" si="4">315000-D24</f>
        <v>158900</v>
      </c>
      <c r="E23" s="25">
        <f t="shared" si="4"/>
        <v>158900</v>
      </c>
      <c r="F23" s="25">
        <f t="shared" si="4"/>
        <v>168200</v>
      </c>
      <c r="G23" s="25"/>
      <c r="H23" s="25"/>
      <c r="I23" s="25"/>
      <c r="J23" s="25"/>
      <c r="K23" s="25"/>
      <c r="L23" s="25"/>
      <c r="M23" s="25"/>
      <c r="N23" s="25"/>
      <c r="O23" s="26">
        <f>SUM(C23:N23)</f>
        <v>644900</v>
      </c>
      <c r="Q23" s="4">
        <f>945000/3</f>
        <v>315000</v>
      </c>
    </row>
    <row r="24" spans="2:18" ht="33" x14ac:dyDescent="0.3">
      <c r="B24" s="18" t="s">
        <v>70</v>
      </c>
      <c r="C24" s="25">
        <v>156100</v>
      </c>
      <c r="D24" s="25">
        <v>156100</v>
      </c>
      <c r="E24" s="25">
        <v>156100</v>
      </c>
      <c r="F24" s="25">
        <v>146800</v>
      </c>
      <c r="G24" s="25"/>
      <c r="H24" s="25"/>
      <c r="I24" s="25"/>
      <c r="J24" s="25"/>
      <c r="K24" s="25"/>
      <c r="L24" s="25"/>
      <c r="M24" s="25"/>
      <c r="N24" s="25"/>
      <c r="O24" s="26">
        <f>SUM(C24:N24)</f>
        <v>615100</v>
      </c>
    </row>
    <row r="25" spans="2:18" x14ac:dyDescent="0.3">
      <c r="B25" s="18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21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1260000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0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0.33333333333333331</v>
      </c>
    </row>
    <row r="28" spans="2:18" s="36" customFormat="1" ht="14.25" customHeight="1" x14ac:dyDescent="0.25">
      <c r="B28" s="33" t="s">
        <v>22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315000</v>
      </c>
      <c r="H28" s="34">
        <f t="shared" si="7"/>
        <v>315000</v>
      </c>
      <c r="I28" s="34">
        <f t="shared" si="7"/>
        <v>315000</v>
      </c>
      <c r="J28" s="34">
        <f t="shared" si="7"/>
        <v>315000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2520000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24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25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0</v>
      </c>
      <c r="H31" s="38">
        <f t="shared" si="9"/>
        <v>0</v>
      </c>
      <c r="I31" s="38">
        <f t="shared" si="9"/>
        <v>0</v>
      </c>
      <c r="J31" s="38">
        <f t="shared" si="9"/>
        <v>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2004950</v>
      </c>
    </row>
    <row r="32" spans="2:18" s="32" customFormat="1" x14ac:dyDescent="0.3">
      <c r="B32" s="49" t="s">
        <v>22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465000</v>
      </c>
      <c r="H32" s="38">
        <f t="shared" si="10"/>
        <v>465000</v>
      </c>
      <c r="I32" s="38">
        <f t="shared" si="10"/>
        <v>465000</v>
      </c>
      <c r="J32" s="38">
        <f t="shared" si="10"/>
        <v>465000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3575050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91" t="s">
        <v>26</v>
      </c>
      <c r="D37" s="91"/>
      <c r="E37" s="2"/>
      <c r="F37" s="2"/>
      <c r="G37" s="52" t="s">
        <v>26</v>
      </c>
      <c r="H37" s="52"/>
      <c r="I37" s="2"/>
      <c r="J37" s="91" t="s">
        <v>27</v>
      </c>
      <c r="K37" s="91"/>
      <c r="L37" s="2"/>
      <c r="M37" s="91" t="s">
        <v>27</v>
      </c>
      <c r="N37" s="91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92" t="s">
        <v>28</v>
      </c>
      <c r="D43" s="92"/>
      <c r="G43" s="12" t="s">
        <v>28</v>
      </c>
      <c r="J43" s="92" t="s">
        <v>28</v>
      </c>
      <c r="K43" s="92"/>
      <c r="M43" s="92" t="s">
        <v>28</v>
      </c>
      <c r="N43" s="92"/>
      <c r="O43" s="9"/>
    </row>
    <row r="44" spans="2:15" x14ac:dyDescent="0.3">
      <c r="B44" s="8"/>
      <c r="C44" s="93" t="s">
        <v>29</v>
      </c>
      <c r="D44" s="93"/>
      <c r="G44" s="2" t="s">
        <v>30</v>
      </c>
      <c r="J44" s="93" t="s">
        <v>31</v>
      </c>
      <c r="K44" s="93"/>
      <c r="M44" s="93" t="s">
        <v>32</v>
      </c>
      <c r="N44" s="93"/>
      <c r="O44" s="9"/>
    </row>
    <row r="45" spans="2:15" x14ac:dyDescent="0.3">
      <c r="B45" s="56"/>
      <c r="C45" s="94" t="s">
        <v>33</v>
      </c>
      <c r="D45" s="94"/>
      <c r="E45" s="57"/>
      <c r="F45" s="57"/>
      <c r="G45" s="57" t="s">
        <v>34</v>
      </c>
      <c r="H45" s="57"/>
      <c r="I45" s="57"/>
      <c r="J45" s="94" t="s">
        <v>35</v>
      </c>
      <c r="K45" s="94"/>
      <c r="L45" s="57"/>
      <c r="M45" s="58" t="s">
        <v>36</v>
      </c>
      <c r="N45" s="58"/>
      <c r="O45" s="59"/>
    </row>
    <row r="47" spans="2:15" ht="30" customHeight="1" x14ac:dyDescent="0.3"/>
  </sheetData>
  <mergeCells count="17">
    <mergeCell ref="C44:D44"/>
    <mergeCell ref="J44:K44"/>
    <mergeCell ref="M44:N44"/>
    <mergeCell ref="C45:D45"/>
    <mergeCell ref="J45:K45"/>
    <mergeCell ref="C37:D37"/>
    <mergeCell ref="J37:K37"/>
    <mergeCell ref="M37:N37"/>
    <mergeCell ref="C43:D43"/>
    <mergeCell ref="J43:K43"/>
    <mergeCell ref="M43:N43"/>
    <mergeCell ref="B11:O11"/>
    <mergeCell ref="B6:O6"/>
    <mergeCell ref="B7:O7"/>
    <mergeCell ref="B8:O8"/>
    <mergeCell ref="B9:O9"/>
    <mergeCell ref="B10:O10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G12" sqref="G12:I12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2:25" ht="34.5" customHeight="1" x14ac:dyDescent="0.2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2:25" ht="34.5" customHeight="1" x14ac:dyDescent="0.2">
      <c r="B3" s="110" t="s">
        <v>37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2:25" ht="34.5" customHeight="1" x14ac:dyDescent="0.2">
      <c r="B4" s="109" t="s">
        <v>38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2:25" ht="34.5" customHeight="1" x14ac:dyDescent="0.2">
      <c r="B5" s="111" t="s">
        <v>39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40</v>
      </c>
      <c r="H9" s="63" t="s">
        <v>41</v>
      </c>
      <c r="I9" s="64" t="s">
        <v>42</v>
      </c>
      <c r="J9" s="62" t="s">
        <v>43</v>
      </c>
      <c r="K9" s="63" t="s">
        <v>44</v>
      </c>
      <c r="L9" s="64" t="s">
        <v>45</v>
      </c>
      <c r="M9" s="62" t="s">
        <v>46</v>
      </c>
      <c r="N9" s="63" t="s">
        <v>47</v>
      </c>
      <c r="O9" s="64" t="s">
        <v>48</v>
      </c>
      <c r="P9" s="62" t="s">
        <v>49</v>
      </c>
      <c r="Q9" s="63" t="s">
        <v>50</v>
      </c>
      <c r="R9" s="64" t="s">
        <v>51</v>
      </c>
      <c r="S9" s="95" t="s">
        <v>52</v>
      </c>
      <c r="T9" s="96"/>
      <c r="U9" s="97"/>
      <c r="V9" s="95" t="s">
        <v>53</v>
      </c>
      <c r="W9" s="96"/>
      <c r="X9" s="97"/>
    </row>
    <row r="10" spans="2:25" ht="69.75" customHeight="1" x14ac:dyDescent="0.2">
      <c r="B10" s="79" t="s">
        <v>54</v>
      </c>
      <c r="C10" s="80" t="s">
        <v>55</v>
      </c>
      <c r="D10" s="81" t="s">
        <v>56</v>
      </c>
      <c r="E10" s="81" t="s">
        <v>57</v>
      </c>
      <c r="F10" s="82" t="s">
        <v>64</v>
      </c>
      <c r="G10" s="102" t="s">
        <v>58</v>
      </c>
      <c r="H10" s="102"/>
      <c r="I10" s="102"/>
      <c r="J10" s="102" t="s">
        <v>59</v>
      </c>
      <c r="K10" s="102"/>
      <c r="L10" s="102"/>
      <c r="M10" s="102" t="s">
        <v>60</v>
      </c>
      <c r="N10" s="102"/>
      <c r="O10" s="102"/>
      <c r="P10" s="102" t="s">
        <v>61</v>
      </c>
      <c r="Q10" s="102"/>
      <c r="R10" s="102"/>
      <c r="S10" s="83" t="s">
        <v>52</v>
      </c>
      <c r="T10" s="83"/>
      <c r="U10" s="83"/>
      <c r="V10" s="103" t="s">
        <v>62</v>
      </c>
      <c r="W10" s="104"/>
      <c r="X10" s="105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6"/>
      <c r="H11" s="107"/>
      <c r="I11" s="108"/>
      <c r="J11" s="106"/>
      <c r="K11" s="107"/>
      <c r="L11" s="108"/>
      <c r="M11" s="106"/>
      <c r="N11" s="107"/>
      <c r="O11" s="108"/>
      <c r="P11" s="106"/>
      <c r="Q11" s="107"/>
      <c r="R11" s="108"/>
      <c r="S11" s="98"/>
      <c r="T11" s="98"/>
      <c r="U11" s="98"/>
      <c r="V11" s="99">
        <f t="shared" ref="V11:V15" si="0">+S11/F11</f>
        <v>0</v>
      </c>
      <c r="W11" s="100"/>
      <c r="X11" s="101"/>
      <c r="Y11" s="66">
        <f>+F11/12</f>
        <v>150000</v>
      </c>
    </row>
    <row r="12" spans="2:25" s="66" customFormat="1" ht="51" x14ac:dyDescent="0.2">
      <c r="B12" s="71" t="s">
        <v>63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9">
        <f t="shared" si="0"/>
        <v>0</v>
      </c>
      <c r="W12" s="100"/>
      <c r="X12" s="101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9">
        <f t="shared" si="0"/>
        <v>0</v>
      </c>
      <c r="W13" s="100"/>
      <c r="X13" s="101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115"/>
      <c r="T14" s="115"/>
      <c r="U14" s="115"/>
      <c r="V14" s="116">
        <f t="shared" si="0"/>
        <v>0</v>
      </c>
      <c r="W14" s="117"/>
      <c r="X14" s="118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19">
        <f>SUM(G11:G14)</f>
        <v>0</v>
      </c>
      <c r="H15" s="119"/>
      <c r="I15" s="119"/>
      <c r="J15" s="119">
        <f t="shared" ref="J15" si="1">SUM(J11:J14)</f>
        <v>0</v>
      </c>
      <c r="K15" s="119"/>
      <c r="L15" s="119"/>
      <c r="M15" s="119">
        <f t="shared" ref="M15" si="2">SUM(M11:M14)</f>
        <v>0</v>
      </c>
      <c r="N15" s="119"/>
      <c r="O15" s="119"/>
      <c r="P15" s="119">
        <f t="shared" ref="P15" si="3">SUM(P11:P14)</f>
        <v>0</v>
      </c>
      <c r="Q15" s="119"/>
      <c r="R15" s="119"/>
      <c r="S15" s="119">
        <f>SUM(S11:S14)</f>
        <v>0</v>
      </c>
      <c r="T15" s="119"/>
      <c r="U15" s="119"/>
      <c r="V15" s="112">
        <f t="shared" si="0"/>
        <v>0</v>
      </c>
      <c r="W15" s="113"/>
      <c r="X15" s="114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2022-05-05T16:02:39Z</cp:lastPrinted>
  <dcterms:created xsi:type="dcterms:W3CDTF">2022-02-07T17:19:53Z</dcterms:created>
  <dcterms:modified xsi:type="dcterms:W3CDTF">2022-05-05T16:02:57Z</dcterms:modified>
</cp:coreProperties>
</file>