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G:\Indicadores Luis\2023\Septiembre\"/>
    </mc:Choice>
  </mc:AlternateContent>
  <xr:revisionPtr revIDLastSave="0" documentId="8_{6D449D3A-4920-4DC5-985D-50064A5BFEDA}" xr6:coauthVersionLast="47" xr6:coauthVersionMax="47" xr10:uidLastSave="{00000000-0000-0000-0000-000000000000}"/>
  <bookViews>
    <workbookView xWindow="-120" yWindow="-120" windowWidth="29040" windowHeight="15840" activeTab="8" xr2:uid="{00000000-000D-0000-FFFF-FFFF00000000}"/>
  </bookViews>
  <sheets>
    <sheet name="Ene" sheetId="1" r:id="rId1"/>
    <sheet name="Feb" sheetId="2" r:id="rId2"/>
    <sheet name="Mar" sheetId="3" r:id="rId3"/>
    <sheet name="Abril" sheetId="4" r:id="rId4"/>
    <sheet name="Mayo" sheetId="5" r:id="rId5"/>
    <sheet name="Junio" sheetId="7" r:id="rId6"/>
    <sheet name="Julio" sheetId="6" r:id="rId7"/>
    <sheet name="Agosto" sheetId="8" r:id="rId8"/>
    <sheet name="Sept" sheetId="9" r:id="rId9"/>
  </sheets>
  <definedNames>
    <definedName name="_xlnm.Print_Area" localSheetId="3">Abril!$A$1:$O$43</definedName>
    <definedName name="_xlnm.Print_Area" localSheetId="7">Agosto!$A$1:$P$52</definedName>
    <definedName name="_xlnm.Print_Area" localSheetId="0">Ene!$A$1:$O$45</definedName>
    <definedName name="_xlnm.Print_Area" localSheetId="1">Feb!$A$1:$O$46</definedName>
    <definedName name="_xlnm.Print_Area" localSheetId="6">Julio!$A$1:$O$45</definedName>
    <definedName name="_xlnm.Print_Area" localSheetId="5">Junio!$A$1:$O$45</definedName>
    <definedName name="_xlnm.Print_Area" localSheetId="2">Mar!$A$1:$O$45</definedName>
    <definedName name="_xlnm.Print_Area" localSheetId="4">Mayo!$A$1:$O$45</definedName>
    <definedName name="_xlnm.Print_Area" localSheetId="8">Sept!$A$1:$P$50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9" l="1"/>
  <c r="N29" i="9"/>
  <c r="N28" i="9"/>
  <c r="N27" i="9"/>
  <c r="N26" i="9"/>
  <c r="M31" i="9"/>
  <c r="K31" i="9"/>
  <c r="J31" i="9"/>
  <c r="N25" i="9"/>
  <c r="N24" i="9"/>
  <c r="N23" i="9"/>
  <c r="N22" i="9"/>
  <c r="N21" i="9"/>
  <c r="N20" i="9"/>
  <c r="N19" i="9"/>
  <c r="N18" i="9"/>
  <c r="R17" i="9"/>
  <c r="N17" i="9"/>
  <c r="N16" i="9"/>
  <c r="N15" i="9"/>
  <c r="N31" i="9" l="1"/>
  <c r="N31" i="8"/>
  <c r="N28" i="8"/>
  <c r="N27" i="8"/>
  <c r="N26" i="8"/>
  <c r="N32" i="8" l="1"/>
  <c r="N30" i="8"/>
  <c r="N29" i="8"/>
  <c r="N25" i="8"/>
  <c r="M33" i="8"/>
  <c r="K33" i="8"/>
  <c r="J33" i="8"/>
  <c r="N24" i="8"/>
  <c r="N23" i="8"/>
  <c r="N22" i="8"/>
  <c r="N21" i="8"/>
  <c r="N20" i="8"/>
  <c r="N19" i="8"/>
  <c r="N18" i="8"/>
  <c r="R17" i="8"/>
  <c r="N17" i="8"/>
  <c r="N16" i="8"/>
  <c r="N15" i="8"/>
  <c r="N33" i="8" l="1"/>
  <c r="M29" i="7"/>
  <c r="K29" i="7"/>
  <c r="N29" i="7" s="1"/>
  <c r="J29" i="7"/>
  <c r="N28" i="7"/>
  <c r="N27" i="7"/>
  <c r="N26" i="7"/>
  <c r="N25" i="7"/>
  <c r="N24" i="7"/>
  <c r="N23" i="7"/>
  <c r="N22" i="7"/>
  <c r="N21" i="7"/>
  <c r="N20" i="7"/>
  <c r="N19" i="7"/>
  <c r="N18" i="7"/>
  <c r="R17" i="7"/>
  <c r="N17" i="7"/>
  <c r="N16" i="7"/>
  <c r="N15" i="7"/>
  <c r="N28" i="6" l="1"/>
  <c r="N27" i="6"/>
  <c r="N26" i="6"/>
  <c r="N18" i="6"/>
  <c r="M29" i="6"/>
  <c r="K29" i="6"/>
  <c r="J29" i="6"/>
  <c r="N25" i="6"/>
  <c r="N24" i="6"/>
  <c r="N23" i="6"/>
  <c r="N22" i="6"/>
  <c r="N21" i="6"/>
  <c r="N20" i="6"/>
  <c r="N19" i="6"/>
  <c r="R17" i="6"/>
  <c r="N17" i="6"/>
  <c r="N16" i="6"/>
  <c r="N15" i="6"/>
  <c r="N29" i="6" l="1"/>
  <c r="K29" i="5" l="1"/>
  <c r="N18" i="5"/>
  <c r="N17" i="5"/>
  <c r="N28" i="5"/>
  <c r="N27" i="5"/>
  <c r="N26" i="5"/>
  <c r="M29" i="5" l="1"/>
  <c r="J29" i="5"/>
  <c r="N29" i="5" s="1"/>
  <c r="N25" i="5"/>
  <c r="N24" i="5"/>
  <c r="N23" i="5"/>
  <c r="N22" i="5"/>
  <c r="N21" i="5"/>
  <c r="N20" i="5"/>
  <c r="N19" i="5"/>
  <c r="R17" i="5"/>
  <c r="N16" i="5"/>
  <c r="N15" i="5"/>
  <c r="N17" i="4" l="1"/>
  <c r="K27" i="4" l="1"/>
  <c r="M27" i="4" l="1"/>
  <c r="N26" i="4"/>
  <c r="J27" i="4"/>
  <c r="N25" i="4"/>
  <c r="N24" i="4"/>
  <c r="N23" i="4"/>
  <c r="N22" i="4"/>
  <c r="N21" i="4"/>
  <c r="N20" i="4"/>
  <c r="N19" i="4"/>
  <c r="N18" i="4"/>
  <c r="R17" i="4"/>
  <c r="N16" i="4"/>
  <c r="N15" i="4"/>
  <c r="N27" i="4" l="1"/>
  <c r="K29" i="3" l="1"/>
  <c r="M29" i="3"/>
  <c r="N28" i="3"/>
  <c r="N27" i="3"/>
  <c r="N26" i="3"/>
  <c r="J29" i="3" l="1"/>
  <c r="N29" i="3" s="1"/>
  <c r="N25" i="3"/>
  <c r="N24" i="3"/>
  <c r="N23" i="3"/>
  <c r="N22" i="3"/>
  <c r="N21" i="3"/>
  <c r="N20" i="3"/>
  <c r="N19" i="3"/>
  <c r="N18" i="3"/>
  <c r="R17" i="3"/>
  <c r="N17" i="3"/>
  <c r="N16" i="3"/>
  <c r="N15" i="3"/>
  <c r="K30" i="2" l="1"/>
  <c r="N28" i="2" l="1"/>
  <c r="N27" i="2"/>
  <c r="N29" i="2" l="1"/>
  <c r="N26" i="2"/>
  <c r="M30" i="2"/>
  <c r="J30" i="2"/>
  <c r="N30" i="2" s="1"/>
  <c r="N25" i="2"/>
  <c r="N24" i="2"/>
  <c r="N23" i="2"/>
  <c r="N22" i="2"/>
  <c r="N21" i="2"/>
  <c r="N20" i="2"/>
  <c r="N19" i="2"/>
  <c r="N18" i="2"/>
  <c r="R17" i="2"/>
  <c r="N17" i="2"/>
  <c r="N16" i="2"/>
  <c r="N15" i="2"/>
  <c r="N26" i="1" l="1"/>
  <c r="K29" i="1" l="1"/>
  <c r="M29" i="1" l="1"/>
  <c r="L29" i="1"/>
  <c r="J29" i="1"/>
  <c r="N28" i="1"/>
  <c r="N27" i="1"/>
  <c r="N25" i="1"/>
  <c r="N24" i="1"/>
  <c r="N23" i="1"/>
  <c r="N22" i="1"/>
  <c r="N21" i="1"/>
  <c r="N20" i="1"/>
  <c r="N19" i="1"/>
  <c r="N18" i="1"/>
  <c r="R17" i="1"/>
  <c r="N17" i="1"/>
  <c r="N16" i="1"/>
  <c r="N15" i="1"/>
  <c r="N29" i="1" l="1"/>
</calcChain>
</file>

<file path=xl/sharedStrings.xml><?xml version="1.0" encoding="utf-8"?>
<sst xmlns="http://schemas.openxmlformats.org/spreadsheetml/2006/main" count="732" uniqueCount="144">
  <si>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</si>
  <si>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</si>
  <si>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</si>
  <si>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</si>
  <si>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</si>
  <si>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</si>
  <si>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</si>
  <si>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</si>
  <si>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</si>
  <si>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</si>
  <si>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</si>
  <si>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</si>
  <si>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</si>
  <si>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</si>
  <si>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</si>
  <si>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</si>
  <si>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</si>
  <si>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</si>
  <si>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</si>
  <si>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</si>
  <si>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</si>
  <si>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</si>
  <si>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</si>
  <si>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</si>
  <si>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</si>
  <si>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</si>
  <si>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</si>
  <si>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</si>
  <si>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</si>
  <si>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</si>
  <si>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</si>
  <si>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</si>
  <si>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</si>
  <si>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</si>
  <si>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</si>
  <si>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</si>
  <si>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</si>
  <si>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</si>
  <si>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</si>
  <si>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</si>
  <si>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</si>
  <si>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</si>
  <si>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</si>
  <si>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</si>
  <si>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</si>
  <si>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</si>
  <si>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</si>
  <si>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</si>
  <si>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</si>
  <si>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</si>
  <si>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</si>
  <si>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Gastos de Combustibles Locales (Gasolina)</t>
  </si>
  <si>
    <t>Gastos de Combustibles por Imprevistos y/o apoyos (Gasolina)</t>
  </si>
  <si>
    <t>Enero, 2023</t>
  </si>
  <si>
    <t>PLAN OPERATIVO ANUAL 2023</t>
  </si>
  <si>
    <r>
      <t xml:space="preserve">Del 13 al 13 de enero, se realizó un viaje a la provincia de la Romana sosteniendo una Reunión con el Director de la fundación </t>
    </r>
    <r>
      <rPr>
        <b/>
        <sz val="16"/>
        <color theme="1"/>
        <rFont val="Calibri"/>
        <family val="2"/>
        <scheme val="minor"/>
      </rPr>
      <t>El buen Samaritano, Sr. Moises Sifren</t>
    </r>
    <r>
      <rPr>
        <sz val="16"/>
        <color theme="1"/>
        <rFont val="Calibri"/>
        <family val="2"/>
        <scheme val="minor"/>
      </rPr>
      <t xml:space="preserve"> con la finalidad de socializar y recibir la Donaciones diferentes tipos de medicamentos y medicinas prenatales con la finalidad de ser distribuidas en las diferentes provincias fronterizas.</t>
    </r>
  </si>
  <si>
    <r>
      <t xml:space="preserve">Del l 18 al 18 de enero, se realizó un viaje al municipio de </t>
    </r>
    <r>
      <rPr>
        <b/>
        <sz val="16"/>
        <color theme="1"/>
        <rFont val="Calibri"/>
        <family val="2"/>
        <scheme val="minor"/>
      </rPr>
      <t>sabana cruz</t>
    </r>
    <r>
      <rPr>
        <sz val="16"/>
        <color theme="1"/>
        <rFont val="Calibri"/>
        <family val="2"/>
        <scheme val="minor"/>
      </rPr>
      <t xml:space="preserve">, provincia </t>
    </r>
    <r>
      <rPr>
        <b/>
        <sz val="16"/>
        <color theme="1"/>
        <rFont val="Calibri"/>
        <family val="2"/>
        <scheme val="minor"/>
      </rPr>
      <t>Elías piña,</t>
    </r>
    <r>
      <rPr>
        <sz val="16"/>
        <color theme="1"/>
        <rFont val="Calibri"/>
        <family val="2"/>
        <scheme val="minor"/>
      </rPr>
      <t xml:space="preserve"> haciendo entrega de diferentes tipos de medicamentos y Votaminas prenatales en el </t>
    </r>
    <r>
      <rPr>
        <b/>
        <sz val="16"/>
        <color theme="1"/>
        <rFont val="Calibri"/>
        <family val="2"/>
        <scheme val="minor"/>
      </rPr>
      <t>hospital municipal de sabana cruz,</t>
    </r>
    <r>
      <rPr>
        <sz val="16"/>
        <color theme="1"/>
        <rFont val="Calibri"/>
        <family val="2"/>
        <scheme val="minor"/>
      </rPr>
      <t xml:space="preserve"> los cuales fueron donados por la fundación el buen samaritano</t>
    </r>
  </si>
  <si>
    <r>
      <t xml:space="preserve">Del 26 al 29 de enero, se realizó un viaje al municipio de </t>
    </r>
    <r>
      <rPr>
        <b/>
        <sz val="16"/>
        <color theme="1"/>
        <rFont val="Calibri"/>
        <family val="2"/>
        <scheme val="minor"/>
      </rPr>
      <t xml:space="preserve">Banica, provincia Elías piña, integrada por </t>
    </r>
    <r>
      <rPr>
        <sz val="16"/>
        <color theme="1"/>
        <rFont val="Calibri"/>
        <family val="2"/>
        <scheme val="minor"/>
      </rPr>
      <t xml:space="preserve"> una comitiva en representación del Embajador /Director  de esta institución, haciendo entrega de vitaminas prenatales y otros medicamentos al centro de </t>
    </r>
    <r>
      <rPr>
        <b/>
        <sz val="16"/>
        <color theme="1"/>
        <rFont val="Calibri"/>
        <family val="2"/>
        <scheme val="minor"/>
      </rPr>
      <t>salud de Banica, los cuales fueron donados por la fundación el buen samaritano.</t>
    </r>
  </si>
  <si>
    <t>La Romana (En socializacion)</t>
  </si>
  <si>
    <t>Varios</t>
  </si>
  <si>
    <t>Elias Piña</t>
  </si>
  <si>
    <t>Sabana Cruz</t>
  </si>
  <si>
    <t>Banica</t>
  </si>
  <si>
    <t>Aun no habia asignacion de combustibles</t>
  </si>
  <si>
    <t>Viaje realizado a los municipios de loma de cabrera y chacuey de la provincia Dajabon y al municipio de Rio Limpio de la provincia Elías piña, realizando  entrega  de diferentes tipos de medicamentos a estos municipio, donados por la fundación  el buen samaritano.</t>
  </si>
  <si>
    <t>Viaje realizado a los municipios de cañongo y Santiago de cruz de la provincia Dajabon y los municipio de Partido y Villa los Almácigos de la  provincia Santiago Rodríguez, realizando entrega   de diferentes tipos de medicamentos a estos municipio y hogar de anciano,  donados por la fundacion el buen  samaritano</t>
  </si>
  <si>
    <t>Viaje realizado a los municipios de jimani y la descubierta de la provincia  independencia y la provincia  pedernales realizando entrega de diferentes tipos de medicamentos a los hospitales y UNAPS de estos municipios, donados por la fundación el buen samaritano y entregando  banderas  dominicana a puestos militares y estaciones de bomberos de estas provincia.</t>
  </si>
  <si>
    <r>
      <t>Viaje realizado a la provincia de pedernales, participando en el primer palazo del inicio de la construcción de los dos primeros hoteles, anticipados en el proyecto de desarrollo turístico de esta provincia ,</t>
    </r>
    <r>
      <rPr>
        <b/>
        <sz val="16"/>
        <color theme="1"/>
        <rFont val="Calibri"/>
        <family val="2"/>
        <scheme val="minor"/>
      </rPr>
      <t>IBEROSTAR E INCLUSIVE LA COLECTION PART OF WORLD OF HYATT</t>
    </r>
    <r>
      <rPr>
        <sz val="16"/>
        <color theme="1"/>
        <rFont val="Calibri"/>
        <family val="2"/>
        <scheme val="minor"/>
      </rPr>
      <t>, celebrado el domingo 5 de febrero 2023 a las 10 am en la carretera de cabo rojo.</t>
    </r>
  </si>
  <si>
    <t>Perdernales</t>
  </si>
  <si>
    <t>Pedernanles</t>
  </si>
  <si>
    <t>Dajabon y Elias Piña</t>
  </si>
  <si>
    <t>Chacuey, Loma de Cabrera y Rio Limpio</t>
  </si>
  <si>
    <t>Santiago Rodrigues y Dajabon</t>
  </si>
  <si>
    <t>Partido, Villa los almacigos y Santiago de la Cruz</t>
  </si>
  <si>
    <t>Pedernales e Independencia</t>
  </si>
  <si>
    <t>Pedernales, Jimani, las descubierta</t>
  </si>
  <si>
    <t>Se planeò en reunion rutinaria en oficina CNF</t>
  </si>
  <si>
    <t>Marzo</t>
  </si>
  <si>
    <t>Las Trincheras, Villa Vazquez</t>
  </si>
  <si>
    <t>Montecristi</t>
  </si>
  <si>
    <t>Rancho la Guardia,  Juan Santiago y Hondo Valle</t>
  </si>
  <si>
    <t>Provincia Elias Piña</t>
  </si>
  <si>
    <t>Independencia, Enriqueillo, y Barahona</t>
  </si>
  <si>
    <t>Independencia y Barahona</t>
  </si>
  <si>
    <t>Actividades planeadas en oficinas de CNF</t>
  </si>
  <si>
    <r>
      <t xml:space="preserve">Un equipo del </t>
    </r>
    <r>
      <rPr>
        <b/>
        <sz val="18"/>
        <color theme="1"/>
        <rFont val="Calibri"/>
        <family val="2"/>
        <scheme val="minor"/>
      </rPr>
      <t>Consejo Nacional de Fronteras</t>
    </r>
    <r>
      <rPr>
        <sz val="18"/>
        <color theme="1"/>
        <rFont val="Calibri"/>
        <family val="2"/>
        <scheme val="minor"/>
      </rPr>
      <t xml:space="preserve"> realizó un viaje al sector </t>
    </r>
    <r>
      <rPr>
        <b/>
        <sz val="18"/>
        <color theme="1"/>
        <rFont val="Calibri"/>
        <family val="2"/>
        <scheme val="minor"/>
      </rPr>
      <t>La Trinchera de Villa Vásquez Provincia Montecristi,</t>
    </r>
    <r>
      <rPr>
        <sz val="18"/>
        <color theme="1"/>
        <rFont val="Calibri"/>
        <family val="2"/>
        <scheme val="minor"/>
      </rPr>
      <t xml:space="preserve"> participando en la jornada médica, conjuntamente con la  </t>
    </r>
    <r>
      <rPr>
        <b/>
        <sz val="18"/>
        <color theme="1"/>
        <rFont val="Calibri"/>
        <family val="2"/>
        <scheme val="minor"/>
      </rPr>
      <t>Iglesia de Dios Pentecosta</t>
    </r>
    <r>
      <rPr>
        <sz val="18"/>
        <color theme="1"/>
        <rFont val="Calibri"/>
        <family val="2"/>
        <scheme val="minor"/>
      </rPr>
      <t xml:space="preserve">l, en el cual se entregaron diferentes tipos de medicamentos,   donados por la </t>
    </r>
    <r>
      <rPr>
        <b/>
        <sz val="18"/>
        <color theme="1"/>
        <rFont val="Calibri"/>
        <family val="2"/>
        <scheme val="minor"/>
      </rPr>
      <t>Fundación el Buen Samaritano</t>
    </r>
    <r>
      <rPr>
        <sz val="18"/>
        <color theme="1"/>
        <rFont val="Calibri"/>
        <family val="2"/>
        <scheme val="minor"/>
      </rPr>
      <t>, además  se entregaron banderas a los destacamentos y puestos militares de esta provincia.</t>
    </r>
  </si>
  <si>
    <r>
      <t xml:space="preserve">Un equipo del </t>
    </r>
    <r>
      <rPr>
        <b/>
        <sz val="18"/>
        <color theme="1"/>
        <rFont val="Calibri"/>
        <family val="2"/>
        <scheme val="minor"/>
      </rPr>
      <t>Consejo Nacional de Fronteras</t>
    </r>
    <r>
      <rPr>
        <sz val="18"/>
        <color theme="1"/>
        <rFont val="Calibri"/>
        <family val="2"/>
        <scheme val="minor"/>
      </rPr>
      <t xml:space="preserve"> realizo un viaje recorrido a los municipios </t>
    </r>
    <r>
      <rPr>
        <b/>
        <sz val="18"/>
        <color theme="1"/>
        <rFont val="Calibri"/>
        <family val="2"/>
        <scheme val="minor"/>
      </rPr>
      <t>Juan Santiago, Rancho la Guardia y Hondo Valle, de la provincia Elías Piña,</t>
    </r>
    <r>
      <rPr>
        <sz val="18"/>
        <color theme="1"/>
        <rFont val="Calibri"/>
        <family val="2"/>
        <scheme val="minor"/>
      </rPr>
      <t xml:space="preserve"> llevando donaciones de diferentes tipos de medicamentos a hospitales y Unidades de Atención Primarias de estos municipios, donados por la fundación el buen samaritano.</t>
    </r>
  </si>
  <si>
    <r>
      <t xml:space="preserve">Un Equipo del </t>
    </r>
    <r>
      <rPr>
        <b/>
        <sz val="18"/>
        <color theme="1"/>
        <rFont val="Calibri"/>
        <family val="2"/>
        <scheme val="minor"/>
      </rPr>
      <t>Consejo Nacional de Fronteras</t>
    </r>
    <r>
      <rPr>
        <sz val="18"/>
        <color theme="1"/>
        <rFont val="Calibri"/>
        <family val="2"/>
        <scheme val="minor"/>
      </rPr>
      <t xml:space="preserve"> realizo un viaje a las provincias de </t>
    </r>
    <r>
      <rPr>
        <b/>
        <sz val="18"/>
        <color theme="1"/>
        <rFont val="Calibri"/>
        <family val="2"/>
        <scheme val="minor"/>
      </rPr>
      <t>Barahona e independencia participando en el 1er Foro de Desarrollo de la Zona Fronteriza Sur a celebrarse en esta la provincia</t>
    </r>
    <r>
      <rPr>
        <sz val="18"/>
        <color theme="1"/>
        <rFont val="Calibri"/>
        <family val="2"/>
        <scheme val="minor"/>
      </rPr>
      <t xml:space="preserve">, en el </t>
    </r>
    <r>
      <rPr>
        <b/>
        <sz val="18"/>
        <color theme="1"/>
        <rFont val="Calibri"/>
        <family val="2"/>
        <scheme val="minor"/>
      </rPr>
      <t xml:space="preserve">salón multiuso </t>
    </r>
    <r>
      <rPr>
        <sz val="18"/>
        <color theme="1"/>
        <rFont val="Calibri"/>
        <family val="2"/>
        <scheme val="minor"/>
      </rPr>
      <t xml:space="preserve">Prof. Luis Díaz, de la universidad Catolica Tecnologica de Barahona, </t>
    </r>
    <r>
      <rPr>
        <b/>
        <sz val="18"/>
        <color theme="1"/>
        <rFont val="Calibri"/>
        <family val="2"/>
        <scheme val="minor"/>
      </rPr>
      <t>el viernes 24 de marzo de 2023,</t>
    </r>
    <r>
      <rPr>
        <sz val="18"/>
        <color theme="1"/>
        <rFont val="Calibri"/>
        <family val="2"/>
        <scheme val="minor"/>
      </rPr>
      <t xml:space="preserve"> Además de hicieron entregas de varios tipos de medicamentos en estas provincias, a las oficinas del servicio nacional de salud (SNS) donados por la Fundación el Buen Samaritano. </t>
    </r>
  </si>
  <si>
    <t>Abril</t>
  </si>
  <si>
    <t>En fecha del 1 al 2 del mes de Abril, se realizó un viaje al municipio de Hondo Valle provincia Elías Piña, acompañando al excelentísimo señor  presidente de la republica a la inauguración del INAIPI y la escuela Juan Pablo Duarte de la comunidad del Hunquito, de Hondo Valle donde también se llevó a cabo una reunión con agricultores y comunitarios de este municipio.</t>
  </si>
  <si>
    <t>En fecha del 21 al 22 del mes de abril, se realizó un viaje a la provincia independencia a la entrega de medicamentos donados por la fundación el buen samaritano y adema realizando entrega de electrodoméstico a una  familia que fue víctima de un incendio, los cuales fueron donados por el instituto de auxilios y vivienda (INAVI)</t>
  </si>
  <si>
    <t xml:space="preserve">Elias </t>
  </si>
  <si>
    <t>Hondo Valle</t>
  </si>
  <si>
    <t>Independencia</t>
  </si>
  <si>
    <t>Se planeo en oficinas de CNF</t>
  </si>
  <si>
    <t>Pedro Santana</t>
  </si>
  <si>
    <t>Se planeo en oficinas del CNF</t>
  </si>
  <si>
    <t>Se realizó un viaje realizado al municipio de pedro santana, Provincia Elías Piña , conjuntamente con del diputado de esta provincia, haciendo entregas de utilerías deportivas a diferentes ligas de este municipio.</t>
  </si>
  <si>
    <t>Se realizó un viaje realizado al municipio comendador provincia Elías Piña, conjuntamente con la oficina provincial de salud, realizando entregas de insumos médicos en el hospital rosa Duarte, donados por la  fundación buen samaritano.</t>
  </si>
  <si>
    <t>Se realizó un viaje realizado a la provincia la Romana, como parte de una comisión en representación del Embajador/Director del consejo nacional de fronteras, recibiendo donación de medicamentos en la fundación el buen samaritano, para ser utilizados en los operativos médicos en los municipios de comendador y el distrito municipal de guayabo los días 28 y 29 del  mes de mayo de 2023, en la provincia de Elías Piña.</t>
  </si>
  <si>
    <t>Se realizó un viaje realizado a los municipios de comendador y el distrito municipal de guayabo de la provincia Elías piña , llevando donaciones  de diferentes tipos de medicamentos, al operativo médico que se llevó a cabo en los diferentes municipios los día 28 y 29 del mes de mayo de 2023 donados por la  fundación buen samaritano.</t>
  </si>
  <si>
    <t>Comendador</t>
  </si>
  <si>
    <t>La Romana</t>
  </si>
  <si>
    <t>El Guayabo</t>
  </si>
  <si>
    <t>Mayo</t>
  </si>
  <si>
    <t>&gt;</t>
  </si>
  <si>
    <t>Se realizó un viaje realizado a la  municipio sabana cruz provincia de Elías Piña, como parte de una comitiva, en representación del Embajador/Director del Consejo Nacional de Fronteras, a la entregas de  medicamentos prenatales, andadores y carritos de manejos manual para personas  con discapacitado de este municipio, donados por la fundación el buen samaritano.</t>
  </si>
  <si>
    <t>Se realizó un viaje a la provincia de pedernales e independencia participando en una reunión con empresarios y comerciante de esta provincia, dando a conocer los avances de la construcción de los mercados de pedernales e independencia y también  participando de la jornada medica conjuntamente con el diputado y la alcaldesa de la provincia de Elías piña, que se llevó a cabo el sábado 23 de julio del presente año.</t>
  </si>
  <si>
    <t>Se realizó un viaje a los municipios de Banicas, distrito municipal sabana cruz y sabana Higuero de la provincia de Elías Piña participando en la jornada de facilitación de servicios "primero tu" con la  participación de PROPEED, consejo Nacional de   Fronteras, ADESS, CONAPE,CODADIS y SUPERATE que se llevó a cabo en esta provincia los días 29 y 30 del mes de julio de 2023</t>
  </si>
  <si>
    <t>Dsitrito Municipal de Sabana Cruz</t>
  </si>
  <si>
    <t>Independencia, Pedernales y Elias Piña</t>
  </si>
  <si>
    <t>Pedernales, Independencia y Comendador</t>
  </si>
  <si>
    <t>Banica, D.M. Sabana Cruz, Sabana Higuero</t>
  </si>
  <si>
    <t>Julio</t>
  </si>
  <si>
    <t>Junio</t>
  </si>
  <si>
    <r>
      <t xml:space="preserve">En fecha del 7 al 10 de Junio del año 2023 se realizó un viaje a la provincia de San Juan y a los municipios de Pedro Santana, Sabana Cruz y Banica, de la Provincia Elías Piña, como parte de una </t>
    </r>
    <r>
      <rPr>
        <b/>
        <i/>
        <sz val="18"/>
        <color theme="1"/>
        <rFont val="Calibri"/>
        <family val="2"/>
        <scheme val="minor"/>
      </rPr>
      <t>comisión en representación del Embajador/Director</t>
    </r>
    <r>
      <rPr>
        <sz val="18"/>
        <color theme="1"/>
        <rFont val="Calibri"/>
        <family val="2"/>
        <scheme val="minor"/>
      </rPr>
      <t xml:space="preserve"> conjuntamente con el director de la fundación el buen samaritano, Sr, Moisés Sufren, a la entrega de medicamentos sillas de ruedas para discapacitados en estos municipios, donado por la </t>
    </r>
    <r>
      <rPr>
        <b/>
        <i/>
        <sz val="18"/>
        <color theme="1"/>
        <rFont val="Calibri"/>
        <family val="2"/>
        <scheme val="minor"/>
      </rPr>
      <t>Fundación el Bien Samaritano.</t>
    </r>
  </si>
  <si>
    <t>San Juan de la Maguana y Elias Piña</t>
  </si>
  <si>
    <t>San juan de la Maguana, Banica, Pedro Santana y Sabana Cruz</t>
  </si>
  <si>
    <t>Se planeo en ofivina del CNF</t>
  </si>
  <si>
    <t>Agosto</t>
  </si>
  <si>
    <t>En fecha del 4 al 6 de agosto, se realizó un viaje  al distrito municipal de rio limpio, de la provincia Elías piña, conjuntamente con el diputado de esta provincia, realizando la entrega de útiles escolares a estudiantes de escasos recursos y medicamentos donados por la fundación el buen samaritano y participando en el operativo médico, que se llevó  a cabo en este municipio</t>
  </si>
  <si>
    <t>En fecha del 11 al 13 de agosto, se realizó un viaje a los municipios de sabana Larga, comendador y los corositos, de la provincia  de Elías Piña en representación del embajador/director , a la entrega de útiles escolares a estudiantes de escaso recursos en un operativo médico y realizando la entrega de medicamentos donados por la fundación el buen samaritano.</t>
  </si>
  <si>
    <t>En fecha del 16 al 18 de agosto, se realizó viaje a la provincia de Santiago, para participar en los actos cívicos por el día de la restauración  celebrado: en Santiago  el 16 de agosto de 8am a 4 pm el desfile militar patriótico restaurador  encabezado por el presidente de la república, continuando con el programa el 17 de este mismo mes a las 8 am con el acto cívico militar en el monumento de capotillo en la provincia Dajabón y el municipio de Guayubin provincia Montecristi el 18 de agosto  de 8 am  inicio de los honores militares a los restauradores y a las 9 am se llevara a cabo  el acto cívico militar tedeum, en la iglesia de san Lorenzo</t>
  </si>
  <si>
    <t>En fecha del 18 al 20 de agosto, se realizó un viaje  al municipio de hondo valle, provincia Elías Piña, en representación del embajador/  director, en la entrega de útiles escolares a estudiantes de escasos recursos y medicamentos donados por la fundación el buen samaritano</t>
  </si>
  <si>
    <t>El día 25 de agostos, se realizó un viaje  a la provincia de la romana como parte de una comisión, en representación del Embajador/Director del consejo nacional de fronteras , recibiendo donaciones de  medicamentos en la fundación el buen samaritano, para ser utilizados  en los operativos médicos a realizarse en las provincias fronterizas.</t>
  </si>
  <si>
    <t>en fecha del 26 al 27 de agosto, se realizó un viaje  al distrito municipal de Santiago de la cruz, provincia Dajabón, a la entrega de útiles  escolares a niños de escasos recursos y entregando medicamentos y sillas de ruedas, donados por la fundación el buen samaritano</t>
  </si>
  <si>
    <t>En fecha del 2 al 2 de agosto, se realizó un viaje a la provincia de la Romana como parte de una comisión, en representación del Embajador/Director, a buscar medicamentos que fueron donados por la fundación el Buen Samaritano.</t>
  </si>
  <si>
    <t>Rio Limpio</t>
  </si>
  <si>
    <t>Sabana Larga, Corosito, Comendador</t>
  </si>
  <si>
    <t>Santiago, Dabajon, Montecristi</t>
  </si>
  <si>
    <t>Santiago, Capotillo, Guayubin</t>
  </si>
  <si>
    <t>Dajabon</t>
  </si>
  <si>
    <t>Santaigo de la Cruz</t>
  </si>
  <si>
    <t>Estas actividades fueron planeadas en nuestra reuniones de planificacion</t>
  </si>
  <si>
    <t>Sepetiembre</t>
  </si>
  <si>
    <t>Se realizó un Viaje al Municipio de Pedro Santana de la Provincia Elías piña, como parte de una comisión, en representación del Embajador/Director, conjuntamente con la Gobernadora y el Director Provincial del Banco Agrícola, a la entrega de medicamentos y vitaminas prenatales donado por la Fundación el buen samaritano y también electrodomésticos (abanicos, refrigeradores) donado por el Banco Agrícola.</t>
  </si>
  <si>
    <t>Se realizó un viaje realizado a la provincia  La Romana , como parte de una comisión, en representación del embajador/director del consejo nacional de fronteras, para recibir una donación de medicamentos, materiales de consumo médico, silla de rueda y andadores, en la fundación el buen samaritano para ser utilizado en los operativos médicos a realizarse en la provincia fronterizas.</t>
  </si>
  <si>
    <t>Se realizó un Viaje a las Provincias de Elías Piña e Independencia para ejecutar un recorrido por la zona y sostener varias reuniones con el CESFRONT y el Ejército, para socializar sobre desarrollo del cierre de la frontera y así también entrega de lentes de sol a los soldados, donado por la Fundación el Buen Samaritano y escuchar los sentimientos de los comerciantes de estas provincias.</t>
  </si>
  <si>
    <t>En Sub-Director del Consejo Nacional de Fronteras realizo un viaje a la provincia de Dajabón en representación del Director/embajador  del consejo nacional de fronteras, para asistir a una reunión con el Cesfront para tratar asuntos relacionado con el rio masacre.</t>
  </si>
  <si>
    <t>Se realizo un Viaje a los Municipios de Villa Vásquez Provincia Monte Cristi y el Municipio Partido de la provincia Dajabón, a la entrega de raciones alimenticias a personas de escasos recursos de las Zonas Fronterizas, como parte  del Programa Social que lleva la Institución</t>
  </si>
  <si>
    <t>Elias Piña e Independencia</t>
  </si>
  <si>
    <t>Comendador-Independencia</t>
  </si>
  <si>
    <t>Montecristi-Dajabon</t>
  </si>
  <si>
    <t>Villa Vazquez-Partido Dajabon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</si>
</sst>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39">
    <font>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24"/>
      <color theme="4"/>
      <name val="New times roma"/>
    </font>
    <font>
      <b/>
      <sz val="24"/>
      <color rgb="FF000000"/>
      <name val="New times roma"/>
    </font>
    <font>
      <sz val="24"/>
      <color theme="1"/>
      <name val="News times roma"/>
    </font>
    <font>
      <sz val="18"/>
      <color theme="1"/>
      <name val="New times roma"/>
    </font>
    <font>
      <sz val="16"/>
      <color theme="1"/>
      <name val="Calibri"/>
      <family val="2"/>
      <scheme val="minor"/>
    </font>
    <font>
      <b/>
      <sz val="16"/>
      <color theme="1"/>
      <name val="Calibri"/>
      <family val="2"/>
      <scheme val="minor"/>
    </font>
    <font>
      <sz val="22"/>
      <color theme="1"/>
      <name val="News times roma"/>
    </font>
    <font>
      <sz val="18"/>
      <color theme="1"/>
      <name val="News times roma"/>
    </font>
    <font>
      <sz val="18"/>
      <color theme="1"/>
      <name val="Calibri"/>
      <family val="2"/>
      <scheme val="minor"/>
    </font>
    <font>
      <b/>
      <sz val="18"/>
      <color theme="1"/>
      <name val="Calibri"/>
      <family val="2"/>
      <scheme val="minor"/>
    </font>
    <font>
      <b/>
      <i/>
      <sz val="18"/>
      <color theme="1"/>
      <name val="Calibri"/>
      <family val="2"/>
      <scheme val="minor"/>
    </font>
    <font>
      <b/>
      <sz val="26"/>
      <color rgb="FF000000"/>
      <name val="New times roma"/>
    </font>
  </fonts>
  <fills count="7">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dashed">
        <color indexed="64"/>
      </left>
      <right style="hair">
        <color indexed="64"/>
      </right>
      <top style="thin">
        <color indexed="64"/>
      </top>
      <bottom/>
      <diagonal/>
    </border>
    <border>
      <left style="dashed">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dashed">
        <color indexed="64"/>
      </left>
      <right style="hair">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style="hair">
        <color indexed="64"/>
      </right>
      <top style="hair">
        <color indexed="64"/>
      </top>
      <bottom/>
      <diagonal/>
    </border>
  </borders>
  <cellStyleXfs count="1">
    <xf numFmtId="0" fontId="0" fillId="0" borderId="0"/>
  </cellStyleXfs>
  <cellXfs count="164">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center"/>
    </xf>
    <xf numFmtId="0" fontId="1" fillId="0" borderId="5" xfId="0" applyFont="1" applyBorder="1" applyAlignment="1">
      <alignment horizontal="left"/>
    </xf>
    <xf numFmtId="0" fontId="1" fillId="0" borderId="4" xfId="0" applyFont="1" applyBorder="1" applyAlignment="1">
      <alignment horizontal="left"/>
    </xf>
    <xf numFmtId="0" fontId="4" fillId="0" borderId="0" xfId="0" applyFont="1" applyAlignment="1">
      <alignment horizontal="center"/>
    </xf>
    <xf numFmtId="0" fontId="5" fillId="0" borderId="6" xfId="0" applyFont="1" applyBorder="1" applyAlignment="1">
      <alignment horizontal="center"/>
    </xf>
    <xf numFmtId="0" fontId="5" fillId="0" borderId="7" xfId="0" applyFont="1" applyBorder="1"/>
    <xf numFmtId="0" fontId="7" fillId="0" borderId="7" xfId="0" applyFont="1" applyBorder="1"/>
    <xf numFmtId="0" fontId="5" fillId="0" borderId="11" xfId="0" applyFont="1" applyBorder="1"/>
    <xf numFmtId="0" fontId="7" fillId="0" borderId="0" xfId="0" applyFont="1"/>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 fillId="5" borderId="18" xfId="0" applyFont="1" applyFill="1" applyBorder="1" applyAlignment="1">
      <alignment horizontal="center" vertical="center"/>
    </xf>
    <xf numFmtId="0" fontId="10" fillId="5" borderId="16" xfId="0" applyFont="1" applyFill="1" applyBorder="1" applyAlignment="1">
      <alignment horizontal="left"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left" vertical="center" wrapText="1"/>
    </xf>
    <xf numFmtId="0" fontId="12" fillId="5" borderId="19" xfId="0" applyFont="1" applyFill="1" applyBorder="1" applyAlignment="1">
      <alignment horizontal="left" vertical="center"/>
    </xf>
    <xf numFmtId="14" fontId="12" fillId="5" borderId="19" xfId="0" applyNumberFormat="1" applyFont="1" applyFill="1" applyBorder="1" applyAlignment="1">
      <alignment horizontal="center" vertical="center" wrapText="1"/>
    </xf>
    <xf numFmtId="7" fontId="13" fillId="5" borderId="20" xfId="0" applyNumberFormat="1" applyFont="1" applyFill="1" applyBorder="1" applyAlignment="1">
      <alignment horizontal="center" vertical="center"/>
    </xf>
    <xf numFmtId="7" fontId="13" fillId="5" borderId="21" xfId="0" applyNumberFormat="1" applyFont="1" applyFill="1" applyBorder="1" applyAlignment="1">
      <alignment horizontal="center" vertical="center"/>
    </xf>
    <xf numFmtId="7" fontId="13" fillId="5" borderId="22" xfId="0" applyNumberFormat="1" applyFont="1" applyFill="1" applyBorder="1" applyAlignment="1">
      <alignment horizontal="center" vertical="center"/>
    </xf>
    <xf numFmtId="0" fontId="13" fillId="5" borderId="23" xfId="0" applyFont="1" applyFill="1" applyBorder="1" applyAlignment="1">
      <alignment horizontal="center" vertical="center"/>
    </xf>
    <xf numFmtId="0" fontId="1" fillId="5" borderId="24" xfId="0" applyFont="1" applyFill="1" applyBorder="1" applyAlignment="1">
      <alignment horizontal="center" vertical="center"/>
    </xf>
    <xf numFmtId="0" fontId="10" fillId="5" borderId="25" xfId="0" applyFont="1" applyFill="1" applyBorder="1" applyAlignment="1">
      <alignment horizontal="left" vertical="center" wrapText="1"/>
    </xf>
    <xf numFmtId="0" fontId="11" fillId="5" borderId="24" xfId="0" applyFont="1" applyFill="1" applyBorder="1" applyAlignment="1">
      <alignment horizontal="center" vertical="center"/>
    </xf>
    <xf numFmtId="0" fontId="13" fillId="5" borderId="25" xfId="0" applyFont="1" applyFill="1" applyBorder="1" applyAlignment="1">
      <alignment horizontal="center" vertical="center"/>
    </xf>
    <xf numFmtId="0" fontId="14" fillId="5" borderId="24" xfId="0" applyFont="1" applyFill="1" applyBorder="1" applyAlignment="1">
      <alignment horizontal="center" vertical="center" wrapText="1"/>
    </xf>
    <xf numFmtId="0" fontId="15"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14" fontId="16" fillId="5" borderId="19" xfId="0" applyNumberFormat="1" applyFont="1" applyFill="1" applyBorder="1" applyAlignment="1">
      <alignment horizontal="center" vertical="center" wrapText="1"/>
    </xf>
    <xf numFmtId="0" fontId="17" fillId="0" borderId="0" xfId="0" applyFont="1" applyAlignment="1">
      <alignment horizontal="justify" vertical="center"/>
    </xf>
    <xf numFmtId="0" fontId="18" fillId="5" borderId="24" xfId="0" applyFont="1" applyFill="1" applyBorder="1" applyAlignment="1">
      <alignment horizontal="center" vertical="center" wrapText="1"/>
    </xf>
    <xf numFmtId="0" fontId="12" fillId="5" borderId="26" xfId="0" applyFont="1" applyFill="1" applyBorder="1" applyAlignment="1">
      <alignment horizontal="left" vertical="center" wrapText="1"/>
    </xf>
    <xf numFmtId="0" fontId="12" fillId="5" borderId="26" xfId="0" applyFont="1" applyFill="1" applyBorder="1" applyAlignment="1">
      <alignment horizontal="center" vertical="center" wrapText="1"/>
    </xf>
    <xf numFmtId="0" fontId="10" fillId="5" borderId="27" xfId="0" applyFont="1" applyFill="1" applyBorder="1" applyAlignment="1">
      <alignment horizontal="left" vertical="center" wrapText="1"/>
    </xf>
    <xf numFmtId="0" fontId="19" fillId="5" borderId="24" xfId="0" applyFont="1" applyFill="1" applyBorder="1" applyAlignment="1">
      <alignment horizontal="center" vertical="center" wrapText="1"/>
    </xf>
    <xf numFmtId="0" fontId="15" fillId="5" borderId="24" xfId="0" applyFont="1" applyFill="1" applyBorder="1" applyAlignment="1">
      <alignment horizontal="center" vertical="center" wrapText="1"/>
    </xf>
    <xf numFmtId="14" fontId="16" fillId="5" borderId="26" xfId="0" applyNumberFormat="1" applyFont="1" applyFill="1" applyBorder="1" applyAlignment="1">
      <alignment horizontal="center" vertical="center" wrapText="1"/>
    </xf>
    <xf numFmtId="0" fontId="11" fillId="0" borderId="0" xfId="0" applyFont="1" applyAlignment="1">
      <alignment horizontal="left"/>
    </xf>
    <xf numFmtId="0" fontId="20" fillId="5" borderId="24" xfId="0" applyFont="1" applyFill="1" applyBorder="1" applyAlignment="1">
      <alignment horizontal="center" vertical="center" wrapText="1"/>
    </xf>
    <xf numFmtId="0" fontId="16" fillId="5" borderId="28" xfId="0" applyFont="1" applyFill="1" applyBorder="1" applyAlignment="1">
      <alignment horizontal="center" vertical="center" wrapText="1"/>
    </xf>
    <xf numFmtId="14" fontId="16" fillId="5" borderId="28"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3" fillId="5" borderId="2" xfId="0" applyFont="1" applyFill="1" applyBorder="1" applyAlignment="1">
      <alignment horizontal="center" vertical="center" wrapText="1"/>
    </xf>
    <xf numFmtId="7" fontId="21" fillId="5" borderId="29" xfId="0" applyNumberFormat="1" applyFont="1" applyFill="1" applyBorder="1" applyAlignment="1">
      <alignment horizontal="center" vertical="center" wrapText="1"/>
    </xf>
    <xf numFmtId="7" fontId="22" fillId="2" borderId="10" xfId="0"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0" borderId="0" xfId="0" applyFont="1" applyAlignment="1">
      <alignment horizontal="left"/>
    </xf>
    <xf numFmtId="0" fontId="13" fillId="5" borderId="4" xfId="0" applyFont="1" applyFill="1" applyBorder="1" applyAlignment="1">
      <alignment horizontal="center" vertical="center" wrapText="1"/>
    </xf>
    <xf numFmtId="0" fontId="13" fillId="5" borderId="0" xfId="0" applyFont="1" applyFill="1" applyAlignment="1">
      <alignment horizontal="left" vertical="center" wrapText="1"/>
    </xf>
    <xf numFmtId="0" fontId="13" fillId="5" borderId="0" xfId="0" applyFont="1" applyFill="1" applyAlignment="1">
      <alignment horizontal="center" vertical="center" wrapText="1"/>
    </xf>
    <xf numFmtId="7" fontId="23" fillId="5" borderId="0" xfId="0" applyNumberFormat="1" applyFont="1" applyFill="1" applyAlignment="1">
      <alignment horizontal="center" vertical="center" wrapText="1"/>
    </xf>
    <xf numFmtId="0" fontId="13" fillId="5" borderId="5" xfId="0" applyFont="1" applyFill="1" applyBorder="1" applyAlignment="1">
      <alignment horizontal="center" vertical="center" wrapText="1"/>
    </xf>
    <xf numFmtId="7" fontId="9" fillId="5" borderId="0" xfId="0" applyNumberFormat="1" applyFont="1" applyFill="1" applyAlignment="1">
      <alignment horizontal="center" vertical="center" wrapText="1"/>
    </xf>
    <xf numFmtId="0" fontId="24" fillId="5" borderId="0" xfId="0" applyFont="1" applyFill="1" applyAlignment="1">
      <alignment horizontal="center" vertical="center" wrapText="1"/>
    </xf>
    <xf numFmtId="0" fontId="1" fillId="5" borderId="4" xfId="0" applyFont="1" applyFill="1" applyBorder="1" applyAlignment="1">
      <alignment horizontal="center" vertical="center" wrapText="1"/>
    </xf>
    <xf numFmtId="0" fontId="1" fillId="5" borderId="0" xfId="0" applyFont="1" applyFill="1" applyAlignment="1">
      <alignment horizontal="left" vertical="center" wrapText="1"/>
    </xf>
    <xf numFmtId="0" fontId="1" fillId="5" borderId="0" xfId="0" applyFont="1" applyFill="1" applyAlignment="1">
      <alignment horizontal="center" vertical="center" wrapText="1"/>
    </xf>
    <xf numFmtId="0" fontId="1" fillId="5" borderId="5" xfId="0" applyFont="1" applyFill="1" applyBorder="1" applyAlignment="1">
      <alignment horizontal="center" vertical="center" wrapText="1"/>
    </xf>
    <xf numFmtId="0" fontId="1" fillId="0" borderId="7" xfId="0" applyFont="1" applyBorder="1" applyAlignment="1">
      <alignment horizontal="left"/>
    </xf>
    <xf numFmtId="0" fontId="25" fillId="0" borderId="0" xfId="0" applyFont="1" applyAlignment="1">
      <alignment horizontal="left" vertical="center"/>
    </xf>
    <xf numFmtId="0" fontId="26" fillId="0" borderId="4" xfId="0" applyFont="1" applyBorder="1" applyAlignment="1">
      <alignment horizontal="center"/>
    </xf>
    <xf numFmtId="0" fontId="26" fillId="0" borderId="0" xfId="0" applyFont="1" applyAlignment="1">
      <alignment horizontal="center"/>
    </xf>
    <xf numFmtId="0" fontId="26" fillId="0" borderId="5" xfId="0" applyFont="1" applyBorder="1" applyAlignment="1">
      <alignment horizontal="center"/>
    </xf>
    <xf numFmtId="0" fontId="26" fillId="0" borderId="0" xfId="0" applyFont="1" applyAlignment="1">
      <alignment horizontal="left"/>
    </xf>
    <xf numFmtId="0" fontId="26" fillId="0" borderId="5" xfId="0" applyFont="1" applyBorder="1" applyAlignment="1">
      <alignment horizontal="left"/>
    </xf>
    <xf numFmtId="0" fontId="26" fillId="0" borderId="6" xfId="0" applyFont="1" applyBorder="1" applyAlignment="1">
      <alignment horizontal="center"/>
    </xf>
    <xf numFmtId="0" fontId="26" fillId="0" borderId="7" xfId="0" applyFont="1" applyBorder="1" applyAlignment="1">
      <alignment horizontal="center"/>
    </xf>
    <xf numFmtId="0" fontId="26" fillId="0" borderId="7" xfId="0" applyFont="1" applyBorder="1" applyAlignment="1">
      <alignment horizontal="left"/>
    </xf>
    <xf numFmtId="0" fontId="26" fillId="0" borderId="11" xfId="0" applyFont="1" applyBorder="1" applyAlignment="1">
      <alignment horizontal="left"/>
    </xf>
    <xf numFmtId="0" fontId="12" fillId="0" borderId="6" xfId="0" applyFont="1" applyBorder="1" applyAlignment="1">
      <alignment horizontal="center"/>
    </xf>
    <xf numFmtId="0" fontId="12" fillId="0" borderId="7" xfId="0" applyFont="1" applyBorder="1" applyAlignment="1">
      <alignment horizontal="left"/>
    </xf>
    <xf numFmtId="0" fontId="12" fillId="0" borderId="11" xfId="0" applyFont="1" applyBorder="1" applyAlignment="1">
      <alignment horizontal="left"/>
    </xf>
    <xf numFmtId="0" fontId="12" fillId="0" borderId="0" xfId="0" applyFont="1" applyAlignment="1">
      <alignment horizontal="left"/>
    </xf>
    <xf numFmtId="17" fontId="6" fillId="2" borderId="7" xfId="0" applyNumberFormat="1" applyFont="1" applyFill="1" applyBorder="1" applyAlignment="1">
      <alignment horizontal="center" vertical="center"/>
    </xf>
    <xf numFmtId="0" fontId="29" fillId="5" borderId="26" xfId="0" applyFont="1" applyFill="1" applyBorder="1" applyAlignment="1">
      <alignment horizontal="center" vertical="center" wrapText="1"/>
    </xf>
    <xf numFmtId="14" fontId="13" fillId="5" borderId="26" xfId="0" applyNumberFormat="1" applyFont="1" applyFill="1" applyBorder="1" applyAlignment="1">
      <alignment horizontal="center" vertical="center" wrapText="1"/>
    </xf>
    <xf numFmtId="14" fontId="13" fillId="5" borderId="19" xfId="0" applyNumberFormat="1" applyFont="1" applyFill="1" applyBorder="1" applyAlignment="1">
      <alignment horizontal="center" vertical="center" wrapText="1"/>
    </xf>
    <xf numFmtId="0" fontId="17" fillId="5" borderId="25" xfId="0" applyFont="1" applyFill="1" applyBorder="1" applyAlignment="1">
      <alignment horizontal="left" vertical="center" wrapText="1"/>
    </xf>
    <xf numFmtId="0" fontId="9" fillId="3" borderId="15"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30" fillId="0" borderId="0" xfId="0" applyFont="1" applyAlignment="1">
      <alignment horizontal="left"/>
    </xf>
    <xf numFmtId="0" fontId="31" fillId="5" borderId="27" xfId="0" applyFont="1" applyFill="1" applyBorder="1" applyAlignment="1">
      <alignment horizontal="left" vertical="center" wrapText="1"/>
    </xf>
    <xf numFmtId="0" fontId="31" fillId="5" borderId="30" xfId="0" applyFont="1" applyFill="1" applyBorder="1" applyAlignment="1">
      <alignment horizontal="left" vertical="center" wrapText="1"/>
    </xf>
    <xf numFmtId="0" fontId="12" fillId="5" borderId="25" xfId="0" applyFont="1" applyFill="1" applyBorder="1" applyAlignment="1">
      <alignment horizontal="center" vertical="center" wrapText="1"/>
    </xf>
    <xf numFmtId="7" fontId="13" fillId="6" borderId="20" xfId="0" applyNumberFormat="1" applyFont="1" applyFill="1" applyBorder="1" applyAlignment="1">
      <alignment horizontal="center" vertical="center"/>
    </xf>
    <xf numFmtId="0" fontId="15" fillId="5" borderId="31" xfId="0" applyFont="1" applyFill="1" applyBorder="1" applyAlignment="1">
      <alignment horizontal="center" vertical="center" wrapText="1"/>
    </xf>
    <xf numFmtId="0" fontId="33" fillId="5" borderId="26" xfId="0" applyFont="1" applyFill="1" applyBorder="1" applyAlignment="1">
      <alignment horizontal="center" vertical="center" wrapText="1"/>
    </xf>
    <xf numFmtId="14" fontId="33" fillId="5" borderId="26" xfId="0" applyNumberFormat="1" applyFont="1" applyFill="1" applyBorder="1" applyAlignment="1">
      <alignment horizontal="center" vertical="center" wrapText="1"/>
    </xf>
    <xf numFmtId="7" fontId="26" fillId="5" borderId="20" xfId="0" applyNumberFormat="1" applyFont="1" applyFill="1" applyBorder="1" applyAlignment="1">
      <alignment horizontal="center" vertical="center"/>
    </xf>
    <xf numFmtId="7" fontId="26" fillId="5" borderId="21" xfId="0" applyNumberFormat="1" applyFont="1" applyFill="1" applyBorder="1" applyAlignment="1">
      <alignment horizontal="center" vertical="center"/>
    </xf>
    <xf numFmtId="7" fontId="26" fillId="5" borderId="22" xfId="0" applyNumberFormat="1" applyFont="1" applyFill="1" applyBorder="1" applyAlignment="1">
      <alignment horizontal="center" vertical="center"/>
    </xf>
    <xf numFmtId="0" fontId="33" fillId="5" borderId="25" xfId="0" applyFont="1" applyFill="1" applyBorder="1" applyAlignment="1">
      <alignment horizontal="center" vertical="center" wrapText="1"/>
    </xf>
    <xf numFmtId="0" fontId="33" fillId="5" borderId="28" xfId="0" applyFont="1" applyFill="1" applyBorder="1" applyAlignment="1">
      <alignment horizontal="center" vertical="center" wrapText="1"/>
    </xf>
    <xf numFmtId="14" fontId="33" fillId="5" borderId="28" xfId="0" applyNumberFormat="1" applyFont="1" applyFill="1" applyBorder="1" applyAlignment="1">
      <alignment horizontal="center" vertical="center" wrapText="1"/>
    </xf>
    <xf numFmtId="0" fontId="33" fillId="5" borderId="32" xfId="0" applyFont="1" applyFill="1" applyBorder="1" applyAlignment="1">
      <alignment horizontal="center" vertical="center" wrapText="1"/>
    </xf>
    <xf numFmtId="0" fontId="15" fillId="5" borderId="26" xfId="0" applyFont="1" applyFill="1" applyBorder="1" applyAlignment="1">
      <alignment horizontal="center" vertical="center" wrapText="1"/>
    </xf>
    <xf numFmtId="14" fontId="34" fillId="5" borderId="26" xfId="0" applyNumberFormat="1" applyFont="1" applyFill="1" applyBorder="1" applyAlignment="1">
      <alignment horizontal="center" vertical="center" wrapText="1"/>
    </xf>
    <xf numFmtId="0" fontId="11" fillId="5" borderId="25" xfId="0" applyFont="1" applyFill="1" applyBorder="1" applyAlignment="1">
      <alignment horizontal="center" vertical="center" wrapText="1"/>
    </xf>
    <xf numFmtId="0" fontId="35" fillId="5" borderId="27" xfId="0" applyFont="1" applyFill="1" applyBorder="1" applyAlignment="1">
      <alignment horizontal="left" vertical="center" wrapText="1"/>
    </xf>
    <xf numFmtId="0" fontId="9" fillId="4" borderId="33"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1" fillId="5" borderId="12"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13" xfId="0" applyFont="1" applyFill="1" applyBorder="1" applyAlignment="1">
      <alignment horizontal="left" vertical="center" wrapText="1"/>
    </xf>
    <xf numFmtId="0" fontId="12" fillId="5" borderId="13" xfId="0" applyFont="1" applyFill="1" applyBorder="1" applyAlignment="1">
      <alignment horizontal="left" vertical="center"/>
    </xf>
    <xf numFmtId="14" fontId="12" fillId="5" borderId="13" xfId="0" applyNumberFormat="1" applyFont="1" applyFill="1" applyBorder="1" applyAlignment="1">
      <alignment horizontal="center" vertical="center" wrapText="1"/>
    </xf>
    <xf numFmtId="7" fontId="13" fillId="5" borderId="37" xfId="0" applyNumberFormat="1" applyFont="1" applyFill="1" applyBorder="1" applyAlignment="1">
      <alignment horizontal="center" vertical="center"/>
    </xf>
    <xf numFmtId="7" fontId="13" fillId="5" borderId="38" xfId="0" applyNumberFormat="1" applyFont="1" applyFill="1" applyBorder="1" applyAlignment="1">
      <alignment horizontal="center" vertical="center"/>
    </xf>
    <xf numFmtId="7" fontId="13" fillId="5" borderId="36" xfId="0" applyNumberFormat="1" applyFont="1" applyFill="1" applyBorder="1" applyAlignment="1">
      <alignment horizontal="center" vertical="center"/>
    </xf>
    <xf numFmtId="0" fontId="13" fillId="5" borderId="39" xfId="0" applyFont="1" applyFill="1" applyBorder="1" applyAlignment="1">
      <alignment horizontal="center" vertical="center"/>
    </xf>
    <xf numFmtId="0" fontId="11" fillId="5" borderId="31" xfId="0" applyFont="1" applyFill="1" applyBorder="1" applyAlignment="1">
      <alignment horizontal="center" vertical="center"/>
    </xf>
    <xf numFmtId="0" fontId="11" fillId="5" borderId="40" xfId="0" applyFont="1" applyFill="1" applyBorder="1" applyAlignment="1">
      <alignment horizontal="left" vertical="center" wrapText="1"/>
    </xf>
    <xf numFmtId="0" fontId="15" fillId="5" borderId="28" xfId="0" applyFont="1" applyFill="1" applyBorder="1" applyAlignment="1">
      <alignment horizontal="center" vertical="center" wrapText="1"/>
    </xf>
    <xf numFmtId="14" fontId="34" fillId="5" borderId="28" xfId="0" applyNumberFormat="1" applyFont="1" applyFill="1" applyBorder="1" applyAlignment="1">
      <alignment horizontal="center" vertical="center" wrapText="1"/>
    </xf>
    <xf numFmtId="7" fontId="13" fillId="5" borderId="41" xfId="0" applyNumberFormat="1" applyFont="1" applyFill="1" applyBorder="1" applyAlignment="1">
      <alignment horizontal="center" vertical="center"/>
    </xf>
    <xf numFmtId="7" fontId="13" fillId="5" borderId="42" xfId="0" applyNumberFormat="1" applyFont="1" applyFill="1" applyBorder="1" applyAlignment="1">
      <alignment horizontal="center" vertical="center"/>
    </xf>
    <xf numFmtId="7" fontId="13" fillId="5" borderId="43" xfId="0" applyNumberFormat="1" applyFont="1" applyFill="1" applyBorder="1" applyAlignment="1">
      <alignment horizontal="center" vertical="center"/>
    </xf>
    <xf numFmtId="0" fontId="30" fillId="5" borderId="32" xfId="0" applyFont="1" applyFill="1" applyBorder="1" applyAlignment="1">
      <alignment horizontal="center" vertical="center"/>
    </xf>
    <xf numFmtId="0" fontId="30" fillId="5" borderId="25" xfId="0" applyFont="1" applyFill="1" applyBorder="1" applyAlignment="1">
      <alignment horizontal="center" vertical="center"/>
    </xf>
    <xf numFmtId="0" fontId="16" fillId="5" borderId="24" xfId="0" applyFont="1" applyFill="1" applyBorder="1" applyAlignment="1">
      <alignment horizontal="center" vertical="center" wrapText="1"/>
    </xf>
    <xf numFmtId="0" fontId="16" fillId="5" borderId="25" xfId="0" applyFont="1" applyFill="1" applyBorder="1" applyAlignment="1">
      <alignment horizontal="left" vertical="center" wrapText="1"/>
    </xf>
    <xf numFmtId="0" fontId="13" fillId="5" borderId="25" xfId="0" applyFont="1" applyFill="1" applyBorder="1" applyAlignment="1">
      <alignment horizontal="center" vertical="center" wrapText="1"/>
    </xf>
    <xf numFmtId="0" fontId="16" fillId="5" borderId="27" xfId="0" applyFont="1" applyFill="1" applyBorder="1" applyAlignment="1">
      <alignment horizontal="left" vertical="center" wrapText="1"/>
    </xf>
    <xf numFmtId="14" fontId="34" fillId="5" borderId="44" xfId="0" applyNumberFormat="1" applyFont="1" applyFill="1" applyBorder="1" applyAlignment="1">
      <alignment horizontal="center" vertical="center" wrapText="1"/>
    </xf>
    <xf numFmtId="0" fontId="35" fillId="0" borderId="0" xfId="0" applyFont="1" applyAlignment="1">
      <alignment horizontal="justify" vertical="center"/>
    </xf>
    <xf numFmtId="0" fontId="34" fillId="5" borderId="44"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34" fillId="5" borderId="24" xfId="0" applyFont="1" applyFill="1" applyBorder="1" applyAlignment="1">
      <alignment horizontal="center" vertical="center" wrapText="1"/>
    </xf>
    <xf numFmtId="0" fontId="34" fillId="5" borderId="27" xfId="0" applyFont="1" applyFill="1" applyBorder="1" applyAlignment="1">
      <alignment horizontal="left" vertical="center" wrapText="1"/>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8" fillId="0" borderId="4" xfId="0" applyFont="1" applyBorder="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6" fillId="0" borderId="0" xfId="0" applyFont="1" applyAlignment="1">
      <alignment horizontal="center"/>
    </xf>
    <xf numFmtId="0" fontId="26" fillId="0" borderId="7" xfId="0" applyFont="1" applyBorder="1" applyAlignment="1">
      <alignment horizont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24" fillId="5" borderId="0" xfId="0" applyFont="1" applyFill="1" applyAlignment="1">
      <alignment horizontal="center" vertical="center" wrapText="1"/>
    </xf>
    <xf numFmtId="0" fontId="1" fillId="0" borderId="7" xfId="0" applyFont="1" applyBorder="1" applyAlignment="1">
      <alignment horizontal="center"/>
    </xf>
    <xf numFmtId="0" fontId="26" fillId="0" borderId="2" xfId="0" applyFont="1" applyBorder="1" applyAlignment="1">
      <alignment horizontal="center"/>
    </xf>
    <xf numFmtId="0" fontId="38" fillId="0" borderId="4" xfId="0" applyFont="1" applyBorder="1" applyAlignment="1">
      <alignment horizontal="center" vertical="center"/>
    </xf>
    <xf numFmtId="0" fontId="38" fillId="0" borderId="0" xfId="0" applyFont="1" applyAlignment="1">
      <alignment horizontal="center" vertical="center"/>
    </xf>
    <xf numFmtId="0" fontId="38" fillId="0" borderId="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000-000003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100-000003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200-000003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300-000003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671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400-000003000000}"/>
            </a:ext>
          </a:extLst>
        </xdr:cNvPr>
        <xdr:cNvSpPr/>
      </xdr:nvSpPr>
      <xdr:spPr>
        <a:xfrm>
          <a:off x="19504025" y="600075"/>
          <a:ext cx="1555752"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671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500-000003000000}"/>
            </a:ext>
          </a:extLst>
        </xdr:cNvPr>
        <xdr:cNvSpPr/>
      </xdr:nvSpPr>
      <xdr:spPr>
        <a:xfrm>
          <a:off x="19504025" y="600075"/>
          <a:ext cx="1555752"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67125"/>
          <a:ext cx="920750" cy="701675"/>
        </a:xfrm>
        <a:prstGeom prst="rect">
          <a:avLst/>
        </a:prstGeom>
        <a:noFill/>
      </xdr:spPr>
    </xdr:pic>
    <xdr:clientData/>
  </xdr:twoCellAnchor>
  <xdr:twoCellAnchor>
    <xdr:from>
      <xdr:col>5</xdr:col>
      <xdr:colOff>1449388</xdr:colOff>
      <xdr:row>1</xdr:row>
      <xdr:rowOff>266700</xdr:rowOff>
    </xdr:from>
    <xdr:to>
      <xdr:col>6</xdr:col>
      <xdr:colOff>857250</xdr:colOff>
      <xdr:row>4</xdr:row>
      <xdr:rowOff>285750</xdr:rowOff>
    </xdr:to>
    <xdr:sp macro="" textlink="">
      <xdr:nvSpPr>
        <xdr:cNvPr id="3" name="object 3">
          <a:extLst>
            <a:ext uri="{FF2B5EF4-FFF2-40B4-BE49-F238E27FC236}">
              <a16:creationId xmlns:a16="http://schemas.microsoft.com/office/drawing/2014/main" id="{00000000-0008-0000-0600-000003000000}"/>
            </a:ext>
          </a:extLst>
        </xdr:cNvPr>
        <xdr:cNvSpPr/>
      </xdr:nvSpPr>
      <xdr:spPr>
        <a:xfrm>
          <a:off x="19618326" y="647700"/>
          <a:ext cx="1336674"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95175" y="3667125"/>
          <a:ext cx="920750" cy="701675"/>
        </a:xfrm>
        <a:prstGeom prst="rect">
          <a:avLst/>
        </a:prstGeom>
        <a:noFill/>
      </xdr:spPr>
    </xdr:pic>
    <xdr:clientData/>
  </xdr:twoCellAnchor>
  <xdr:twoCellAnchor>
    <xdr:from>
      <xdr:col>5</xdr:col>
      <xdr:colOff>1163638</xdr:colOff>
      <xdr:row>1</xdr:row>
      <xdr:rowOff>266700</xdr:rowOff>
    </xdr:from>
    <xdr:to>
      <xdr:col>6</xdr:col>
      <xdr:colOff>571500</xdr:colOff>
      <xdr:row>4</xdr:row>
      <xdr:rowOff>285750</xdr:rowOff>
    </xdr:to>
    <xdr:sp macro="" textlink="">
      <xdr:nvSpPr>
        <xdr:cNvPr id="3" name="object 3">
          <a:extLst>
            <a:ext uri="{FF2B5EF4-FFF2-40B4-BE49-F238E27FC236}">
              <a16:creationId xmlns:a16="http://schemas.microsoft.com/office/drawing/2014/main" id="{00000000-0008-0000-0700-000003000000}"/>
            </a:ext>
          </a:extLst>
        </xdr:cNvPr>
        <xdr:cNvSpPr/>
      </xdr:nvSpPr>
      <xdr:spPr>
        <a:xfrm>
          <a:off x="19332576" y="647700"/>
          <a:ext cx="1336674"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95175" y="3667125"/>
          <a:ext cx="920750" cy="701675"/>
        </a:xfrm>
        <a:prstGeom prst="rect">
          <a:avLst/>
        </a:prstGeom>
        <a:noFill/>
      </xdr:spPr>
    </xdr:pic>
    <xdr:clientData/>
  </xdr:twoCellAnchor>
  <xdr:twoCellAnchor>
    <xdr:from>
      <xdr:col>5</xdr:col>
      <xdr:colOff>1163638</xdr:colOff>
      <xdr:row>1</xdr:row>
      <xdr:rowOff>266700</xdr:rowOff>
    </xdr:from>
    <xdr:to>
      <xdr:col>6</xdr:col>
      <xdr:colOff>571500</xdr:colOff>
      <xdr:row>4</xdr:row>
      <xdr:rowOff>285750</xdr:rowOff>
    </xdr:to>
    <xdr:sp macro="" textlink="">
      <xdr:nvSpPr>
        <xdr:cNvPr id="3" name="object 3">
          <a:extLst>
            <a:ext uri="{FF2B5EF4-FFF2-40B4-BE49-F238E27FC236}">
              <a16:creationId xmlns:a16="http://schemas.microsoft.com/office/drawing/2014/main" id="{00000000-0008-0000-0800-000003000000}"/>
            </a:ext>
          </a:extLst>
        </xdr:cNvPr>
        <xdr:cNvSpPr/>
      </xdr:nvSpPr>
      <xdr:spPr>
        <a:xfrm>
          <a:off x="19337338" y="647700"/>
          <a:ext cx="1341437"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47"/>
  <sheetViews>
    <sheetView topLeftCell="D21" zoomScale="40" zoomScaleNormal="40" workbookViewId="0">
      <selection activeCell="L31" sqref="L31"/>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O3" s="7"/>
    </row>
    <row r="4" spans="2:15" ht="36" customHeight="1">
      <c r="B4" s="6"/>
      <c r="O4" s="7"/>
    </row>
    <row r="5" spans="2:15" ht="36" customHeight="1">
      <c r="B5" s="6"/>
      <c r="O5" s="7"/>
    </row>
    <row r="6" spans="2:15" ht="15.75">
      <c r="B6" s="144" t="s">
        <v>0</v>
      </c>
      <c r="C6" s="145"/>
      <c r="D6" s="145"/>
      <c r="E6" s="145"/>
      <c r="F6" s="145"/>
      <c r="G6" s="145"/>
      <c r="H6" s="145"/>
      <c r="I6" s="145"/>
      <c r="J6" s="145"/>
      <c r="K6" s="145"/>
      <c r="L6" s="145"/>
      <c r="M6" s="145"/>
      <c r="N6" s="145"/>
      <c r="O6" s="146"/>
    </row>
    <row r="7" spans="2:15" ht="15.75">
      <c r="B7" s="144" t="s">
        <v>1</v>
      </c>
      <c r="C7" s="145"/>
      <c r="D7" s="145"/>
      <c r="E7" s="145"/>
      <c r="F7" s="145"/>
      <c r="G7" s="145"/>
      <c r="H7" s="145"/>
      <c r="I7" s="145"/>
      <c r="J7" s="145"/>
      <c r="K7" s="145"/>
      <c r="L7" s="145"/>
      <c r="M7" s="145"/>
      <c r="N7" s="145"/>
      <c r="O7" s="146"/>
    </row>
    <row r="8" spans="2:15" ht="30">
      <c r="B8" s="147" t="s">
        <v>2</v>
      </c>
      <c r="C8" s="148"/>
      <c r="D8" s="148"/>
      <c r="E8" s="148"/>
      <c r="F8" s="148"/>
      <c r="G8" s="148"/>
      <c r="H8" s="148"/>
      <c r="I8" s="148"/>
      <c r="J8" s="148"/>
      <c r="K8" s="148"/>
      <c r="L8" s="148"/>
      <c r="M8" s="148"/>
      <c r="N8" s="148"/>
      <c r="O8" s="149"/>
    </row>
    <row r="9" spans="2:15" ht="30">
      <c r="B9" s="147" t="s">
        <v>3</v>
      </c>
      <c r="C9" s="148"/>
      <c r="D9" s="148"/>
      <c r="E9" s="148"/>
      <c r="F9" s="148"/>
      <c r="G9" s="148"/>
      <c r="H9" s="148"/>
      <c r="I9" s="148"/>
      <c r="J9" s="148"/>
      <c r="K9" s="148"/>
      <c r="L9" s="148"/>
      <c r="M9" s="148"/>
      <c r="N9" s="148"/>
      <c r="O9" s="149"/>
    </row>
    <row r="10" spans="2:15" ht="30">
      <c r="B10" s="150" t="s">
        <v>54</v>
      </c>
      <c r="C10" s="151"/>
      <c r="D10" s="151"/>
      <c r="E10" s="151"/>
      <c r="F10" s="151"/>
      <c r="G10" s="151"/>
      <c r="H10" s="151"/>
      <c r="I10" s="151"/>
      <c r="J10" s="151"/>
      <c r="K10" s="151"/>
      <c r="L10" s="151"/>
      <c r="M10" s="151"/>
      <c r="N10" s="151"/>
      <c r="O10" s="152"/>
    </row>
    <row r="11" spans="2:15" ht="27.75">
      <c r="B11" s="141" t="s">
        <v>4</v>
      </c>
      <c r="C11" s="142"/>
      <c r="D11" s="142"/>
      <c r="E11" s="142"/>
      <c r="F11" s="142"/>
      <c r="G11" s="142"/>
      <c r="H11" s="142"/>
      <c r="I11" s="142"/>
      <c r="J11" s="142"/>
      <c r="K11" s="142"/>
      <c r="L11" s="142"/>
      <c r="M11" s="142"/>
      <c r="N11" s="142"/>
      <c r="O11" s="143"/>
    </row>
    <row r="12" spans="2:15" ht="27.75">
      <c r="B12" s="8"/>
      <c r="C12" s="9" t="s">
        <v>5</v>
      </c>
      <c r="O12" s="7"/>
    </row>
    <row r="13" spans="2:15" s="14" customFormat="1" ht="45">
      <c r="B13" s="10"/>
      <c r="C13" s="82" t="s">
        <v>53</v>
      </c>
      <c r="D13" s="11"/>
      <c r="E13" s="12"/>
      <c r="F13" s="11"/>
      <c r="G13" s="11"/>
      <c r="H13" s="11"/>
      <c r="I13" s="11"/>
      <c r="J13" s="11"/>
      <c r="K13" s="155" t="s">
        <v>6</v>
      </c>
      <c r="L13" s="156"/>
      <c r="M13" s="157"/>
      <c r="N13" s="11"/>
      <c r="O13" s="13"/>
    </row>
    <row r="14" spans="2:15" s="89" customFormat="1" ht="154.5" customHeight="1">
      <c r="B14" s="15" t="s">
        <v>7</v>
      </c>
      <c r="C14" s="16" t="s">
        <v>8</v>
      </c>
      <c r="D14" s="15" t="s">
        <v>9</v>
      </c>
      <c r="E14" s="16" t="s">
        <v>10</v>
      </c>
      <c r="F14" s="16" t="s">
        <v>11</v>
      </c>
      <c r="G14" s="16" t="s">
        <v>12</v>
      </c>
      <c r="H14" s="16" t="s">
        <v>13</v>
      </c>
      <c r="I14" s="17" t="s">
        <v>14</v>
      </c>
      <c r="J14" s="16" t="s">
        <v>15</v>
      </c>
      <c r="K14" s="87" t="s">
        <v>51</v>
      </c>
      <c r="L14" s="87" t="s">
        <v>52</v>
      </c>
      <c r="M14" s="18" t="s">
        <v>16</v>
      </c>
      <c r="N14" s="88" t="s">
        <v>17</v>
      </c>
      <c r="O14" s="18" t="s">
        <v>18</v>
      </c>
    </row>
    <row r="15" spans="2:15" ht="69.75" customHeight="1">
      <c r="B15" s="19"/>
      <c r="C15" s="20"/>
      <c r="D15" s="21" t="s">
        <v>19</v>
      </c>
      <c r="E15" s="22" t="s">
        <v>20</v>
      </c>
      <c r="F15" s="23"/>
      <c r="G15" s="23"/>
      <c r="H15" s="24"/>
      <c r="I15" s="24"/>
      <c r="J15" s="25">
        <v>0</v>
      </c>
      <c r="K15" s="25">
        <v>0</v>
      </c>
      <c r="L15" s="25">
        <v>0</v>
      </c>
      <c r="M15" s="26">
        <v>0</v>
      </c>
      <c r="N15" s="27">
        <f t="shared" ref="N15:N28" si="0">+SUM(J15:M15)</f>
        <v>0</v>
      </c>
      <c r="O15" s="28"/>
    </row>
    <row r="16" spans="2:15" ht="54" customHeight="1">
      <c r="B16" s="29"/>
      <c r="C16" s="30"/>
      <c r="D16" s="31" t="s">
        <v>21</v>
      </c>
      <c r="E16" s="22" t="s">
        <v>22</v>
      </c>
      <c r="F16" s="23"/>
      <c r="G16" s="23"/>
      <c r="H16" s="24"/>
      <c r="I16" s="24"/>
      <c r="J16" s="25">
        <v>0</v>
      </c>
      <c r="K16" s="25">
        <v>0</v>
      </c>
      <c r="L16" s="25">
        <v>0</v>
      </c>
      <c r="M16" s="26">
        <v>0</v>
      </c>
      <c r="N16" s="27">
        <f t="shared" si="0"/>
        <v>0</v>
      </c>
      <c r="O16" s="32"/>
    </row>
    <row r="17" spans="2:18" ht="60.75">
      <c r="B17" s="33"/>
      <c r="C17" s="34"/>
      <c r="D17" s="21" t="s">
        <v>23</v>
      </c>
      <c r="E17" s="22" t="s">
        <v>24</v>
      </c>
      <c r="F17" s="35"/>
      <c r="G17" s="35"/>
      <c r="H17" s="36"/>
      <c r="I17" s="36"/>
      <c r="J17" s="25">
        <v>0</v>
      </c>
      <c r="K17" s="25">
        <v>0</v>
      </c>
      <c r="L17" s="25">
        <v>0</v>
      </c>
      <c r="M17" s="26">
        <v>0</v>
      </c>
      <c r="N17" s="27">
        <f t="shared" si="0"/>
        <v>0</v>
      </c>
      <c r="O17" s="32"/>
      <c r="R17" s="2">
        <f>+L17/2</f>
        <v>0</v>
      </c>
    </row>
    <row r="18" spans="2:18" ht="63" customHeight="1">
      <c r="B18" s="33"/>
      <c r="C18" s="37"/>
      <c r="D18" s="31" t="s">
        <v>23</v>
      </c>
      <c r="E18" s="22" t="s">
        <v>24</v>
      </c>
      <c r="F18" s="35"/>
      <c r="G18" s="35"/>
      <c r="H18" s="36"/>
      <c r="I18" s="36"/>
      <c r="J18" s="25">
        <v>0</v>
      </c>
      <c r="K18" s="25">
        <v>0</v>
      </c>
      <c r="L18" s="25">
        <v>0</v>
      </c>
      <c r="M18" s="26">
        <v>0</v>
      </c>
      <c r="N18" s="27">
        <f t="shared" si="0"/>
        <v>0</v>
      </c>
      <c r="O18" s="32"/>
    </row>
    <row r="19" spans="2:18" ht="51" customHeight="1">
      <c r="B19" s="38"/>
      <c r="C19" s="30"/>
      <c r="D19" s="21" t="s">
        <v>25</v>
      </c>
      <c r="E19" s="22" t="s">
        <v>26</v>
      </c>
      <c r="F19" s="23"/>
      <c r="G19" s="23"/>
      <c r="H19" s="24"/>
      <c r="I19" s="24"/>
      <c r="J19" s="25">
        <v>0</v>
      </c>
      <c r="K19" s="25">
        <v>0</v>
      </c>
      <c r="L19" s="25">
        <v>0</v>
      </c>
      <c r="M19" s="26">
        <v>0</v>
      </c>
      <c r="N19" s="27">
        <f t="shared" si="0"/>
        <v>0</v>
      </c>
      <c r="O19" s="32"/>
    </row>
    <row r="20" spans="2:18" ht="55.5" customHeight="1">
      <c r="B20" s="38"/>
      <c r="C20" s="30"/>
      <c r="D20" s="31" t="s">
        <v>27</v>
      </c>
      <c r="E20" s="22" t="s">
        <v>28</v>
      </c>
      <c r="F20" s="39"/>
      <c r="G20" s="39"/>
      <c r="H20" s="40"/>
      <c r="I20" s="40"/>
      <c r="J20" s="25">
        <v>0</v>
      </c>
      <c r="K20" s="25">
        <v>0</v>
      </c>
      <c r="L20" s="25">
        <v>0</v>
      </c>
      <c r="M20" s="26">
        <v>0</v>
      </c>
      <c r="N20" s="27">
        <f t="shared" si="0"/>
        <v>0</v>
      </c>
      <c r="O20" s="32"/>
    </row>
    <row r="21" spans="2:18" ht="36" customHeight="1">
      <c r="B21" s="38"/>
      <c r="C21" s="30"/>
      <c r="D21" s="21" t="s">
        <v>29</v>
      </c>
      <c r="E21" s="22" t="s">
        <v>30</v>
      </c>
      <c r="F21" s="39"/>
      <c r="G21" s="39"/>
      <c r="H21" s="40"/>
      <c r="I21" s="40"/>
      <c r="J21" s="25">
        <v>0</v>
      </c>
      <c r="K21" s="25">
        <v>0</v>
      </c>
      <c r="L21" s="25">
        <v>0</v>
      </c>
      <c r="M21" s="26">
        <v>0</v>
      </c>
      <c r="N21" s="27">
        <f t="shared" si="0"/>
        <v>0</v>
      </c>
      <c r="O21" s="32"/>
    </row>
    <row r="22" spans="2:18" ht="40.5">
      <c r="B22" s="38"/>
      <c r="C22" s="86"/>
      <c r="D22" s="31" t="s">
        <v>31</v>
      </c>
      <c r="E22" s="22" t="s">
        <v>32</v>
      </c>
      <c r="F22" s="83"/>
      <c r="G22" s="83"/>
      <c r="H22" s="84"/>
      <c r="I22" s="84"/>
      <c r="J22" s="25">
        <v>0</v>
      </c>
      <c r="K22" s="25">
        <v>0</v>
      </c>
      <c r="L22" s="25">
        <v>0</v>
      </c>
      <c r="M22" s="26">
        <v>0</v>
      </c>
      <c r="N22" s="27">
        <f t="shared" si="0"/>
        <v>0</v>
      </c>
      <c r="O22" s="32"/>
    </row>
    <row r="23" spans="2:18" ht="60.75">
      <c r="B23" s="38"/>
      <c r="C23" s="86"/>
      <c r="D23" s="21" t="s">
        <v>33</v>
      </c>
      <c r="E23" s="22" t="s">
        <v>34</v>
      </c>
      <c r="F23" s="83"/>
      <c r="G23" s="83"/>
      <c r="H23" s="85"/>
      <c r="I23" s="85"/>
      <c r="J23" s="25">
        <v>0</v>
      </c>
      <c r="K23" s="25">
        <v>0</v>
      </c>
      <c r="L23" s="25">
        <v>0</v>
      </c>
      <c r="M23" s="26">
        <v>0</v>
      </c>
      <c r="N23" s="27">
        <f t="shared" si="0"/>
        <v>0</v>
      </c>
      <c r="O23" s="32"/>
    </row>
    <row r="24" spans="2:18" ht="51" customHeight="1">
      <c r="B24" s="42"/>
      <c r="C24" s="41"/>
      <c r="D24" s="31" t="s">
        <v>35</v>
      </c>
      <c r="E24" s="22" t="s">
        <v>36</v>
      </c>
      <c r="F24" s="39"/>
      <c r="G24" s="39"/>
      <c r="H24" s="24"/>
      <c r="I24" s="24"/>
      <c r="J24" s="25">
        <v>0</v>
      </c>
      <c r="K24" s="25">
        <v>0</v>
      </c>
      <c r="L24" s="25">
        <v>0</v>
      </c>
      <c r="M24" s="26">
        <v>0</v>
      </c>
      <c r="N24" s="27">
        <f t="shared" si="0"/>
        <v>0</v>
      </c>
      <c r="O24" s="32"/>
    </row>
    <row r="25" spans="2:18" ht="56.25" customHeight="1">
      <c r="B25" s="38"/>
      <c r="C25" s="41"/>
      <c r="D25" s="21" t="s">
        <v>37</v>
      </c>
      <c r="E25" s="22" t="s">
        <v>38</v>
      </c>
      <c r="F25" s="39"/>
      <c r="G25" s="39"/>
      <c r="H25" s="24"/>
      <c r="I25" s="24"/>
      <c r="J25" s="25">
        <v>0</v>
      </c>
      <c r="K25" s="25">
        <v>0</v>
      </c>
      <c r="L25" s="25">
        <v>0</v>
      </c>
      <c r="M25" s="26">
        <v>0</v>
      </c>
      <c r="N25" s="27">
        <f t="shared" si="0"/>
        <v>0</v>
      </c>
      <c r="O25" s="32"/>
    </row>
    <row r="26" spans="2:18" s="45" customFormat="1" ht="85.5" customHeight="1">
      <c r="B26" s="43"/>
      <c r="C26" s="90" t="s">
        <v>55</v>
      </c>
      <c r="D26" s="31" t="s">
        <v>39</v>
      </c>
      <c r="E26" s="22" t="s">
        <v>40</v>
      </c>
      <c r="F26" s="35" t="s">
        <v>58</v>
      </c>
      <c r="G26" s="35" t="s">
        <v>59</v>
      </c>
      <c r="H26" s="44">
        <v>44939</v>
      </c>
      <c r="I26" s="44">
        <v>44939</v>
      </c>
      <c r="J26" s="25">
        <v>18000</v>
      </c>
      <c r="K26" s="93">
        <v>0</v>
      </c>
      <c r="L26" s="93">
        <v>0</v>
      </c>
      <c r="M26" s="26">
        <v>0</v>
      </c>
      <c r="N26" s="27">
        <f>+SUM(J26:M26)</f>
        <v>18000</v>
      </c>
      <c r="O26" s="92" t="s">
        <v>63</v>
      </c>
    </row>
    <row r="27" spans="2:18" s="45" customFormat="1" ht="96.75" customHeight="1">
      <c r="B27" s="43"/>
      <c r="C27" s="90" t="s">
        <v>56</v>
      </c>
      <c r="D27" s="31" t="s">
        <v>39</v>
      </c>
      <c r="E27" s="22" t="s">
        <v>40</v>
      </c>
      <c r="F27" s="35" t="s">
        <v>60</v>
      </c>
      <c r="G27" s="35" t="s">
        <v>61</v>
      </c>
      <c r="H27" s="44">
        <v>44944</v>
      </c>
      <c r="I27" s="44">
        <v>44944</v>
      </c>
      <c r="J27" s="25">
        <v>8450</v>
      </c>
      <c r="K27" s="93">
        <v>0</v>
      </c>
      <c r="L27" s="93">
        <v>0</v>
      </c>
      <c r="M27" s="26">
        <v>0</v>
      </c>
      <c r="N27" s="27">
        <f>+SUM(J27:M27)</f>
        <v>8450</v>
      </c>
      <c r="O27" s="92" t="s">
        <v>63</v>
      </c>
    </row>
    <row r="28" spans="2:18" s="45" customFormat="1" ht="96.75" customHeight="1">
      <c r="B28" s="46"/>
      <c r="C28" s="91" t="s">
        <v>57</v>
      </c>
      <c r="D28" s="21" t="s">
        <v>39</v>
      </c>
      <c r="E28" s="22" t="s">
        <v>40</v>
      </c>
      <c r="F28" s="47" t="s">
        <v>60</v>
      </c>
      <c r="G28" s="47" t="s">
        <v>62</v>
      </c>
      <c r="H28" s="48">
        <v>44952</v>
      </c>
      <c r="I28" s="48">
        <v>44955</v>
      </c>
      <c r="J28" s="25">
        <v>54100</v>
      </c>
      <c r="K28" s="93">
        <v>0</v>
      </c>
      <c r="L28" s="93">
        <v>0</v>
      </c>
      <c r="M28" s="26">
        <v>0</v>
      </c>
      <c r="N28" s="27">
        <f t="shared" si="0"/>
        <v>54100</v>
      </c>
      <c r="O28" s="92" t="s">
        <v>63</v>
      </c>
    </row>
    <row r="29" spans="2:18" s="55" customFormat="1" ht="38.25" customHeight="1">
      <c r="B29" s="49"/>
      <c r="C29" s="50"/>
      <c r="D29" s="51"/>
      <c r="E29" s="50"/>
      <c r="F29" s="50"/>
      <c r="G29" s="50"/>
      <c r="H29" s="51"/>
      <c r="I29" s="51"/>
      <c r="J29" s="52">
        <f>SUM(J15:J28)</f>
        <v>80550</v>
      </c>
      <c r="K29" s="52">
        <f>SUM(K15:K28)</f>
        <v>0</v>
      </c>
      <c r="L29" s="52">
        <f>SUM(L15:L28)</f>
        <v>0</v>
      </c>
      <c r="M29" s="52">
        <f>SUM(M15:M28)</f>
        <v>0</v>
      </c>
      <c r="N29" s="53">
        <f>SUM(N15:N28)</f>
        <v>80550</v>
      </c>
      <c r="O29" s="54"/>
    </row>
    <row r="30" spans="2:18" s="55" customFormat="1" ht="38.25" customHeight="1">
      <c r="B30" s="56"/>
      <c r="C30" s="57"/>
      <c r="D30" s="58"/>
      <c r="E30" s="57"/>
      <c r="F30" s="57"/>
      <c r="G30" s="57"/>
      <c r="H30" s="58"/>
      <c r="I30" s="58"/>
      <c r="J30" s="59"/>
      <c r="K30" s="59"/>
      <c r="L30" s="59"/>
      <c r="M30" s="59"/>
      <c r="N30" s="59"/>
      <c r="O30" s="60"/>
    </row>
    <row r="31" spans="2:18" s="55" customFormat="1" ht="38.25" customHeight="1">
      <c r="B31" s="56"/>
      <c r="C31" s="57"/>
      <c r="D31" s="58"/>
      <c r="E31" s="57"/>
      <c r="F31" s="57"/>
      <c r="G31" s="57"/>
      <c r="H31" s="58"/>
      <c r="I31" s="58"/>
      <c r="J31" s="59"/>
      <c r="K31" s="59"/>
      <c r="L31" s="59"/>
      <c r="M31" s="61"/>
      <c r="N31" s="59"/>
      <c r="O31" s="60"/>
    </row>
    <row r="32" spans="2:18" s="55" customFormat="1" ht="38.25" customHeight="1">
      <c r="B32" s="56"/>
      <c r="C32" s="57"/>
      <c r="D32" s="58"/>
      <c r="E32" s="57"/>
      <c r="F32" s="57"/>
      <c r="G32" s="57"/>
      <c r="H32" s="58"/>
      <c r="I32" s="58"/>
      <c r="J32" s="59"/>
      <c r="K32" s="59"/>
      <c r="L32" s="59"/>
      <c r="M32" s="59"/>
      <c r="N32" s="59"/>
      <c r="O32" s="60"/>
    </row>
    <row r="33" spans="2:15" s="55" customFormat="1" ht="38.25" customHeight="1">
      <c r="B33" s="56"/>
      <c r="C33" s="57"/>
      <c r="D33" s="58"/>
      <c r="E33" s="57"/>
      <c r="F33" s="57"/>
      <c r="G33" s="57"/>
      <c r="H33" s="58"/>
      <c r="I33" s="58"/>
      <c r="J33" s="59"/>
      <c r="K33" s="59"/>
      <c r="L33" s="59"/>
      <c r="M33" s="59"/>
      <c r="N33" s="59"/>
      <c r="O33" s="60"/>
    </row>
    <row r="34" spans="2:15" s="55" customFormat="1" ht="38.25" customHeight="1">
      <c r="B34" s="56"/>
      <c r="C34" s="57"/>
      <c r="D34" s="58"/>
      <c r="E34" s="57"/>
      <c r="F34" s="57"/>
      <c r="G34" s="57"/>
      <c r="H34" s="58"/>
      <c r="I34" s="58"/>
      <c r="J34" s="59"/>
      <c r="K34" s="59"/>
      <c r="L34" s="59"/>
      <c r="M34" s="59"/>
      <c r="N34" s="59"/>
      <c r="O34" s="60"/>
    </row>
    <row r="35" spans="2:15" s="55" customFormat="1" ht="38.25" customHeight="1">
      <c r="B35" s="56"/>
      <c r="C35" s="57"/>
      <c r="D35" s="58"/>
      <c r="E35" s="57"/>
      <c r="F35" s="57"/>
      <c r="G35" s="57"/>
      <c r="H35" s="58"/>
      <c r="I35" s="58"/>
      <c r="J35" s="59"/>
      <c r="K35" s="59"/>
      <c r="L35" s="59"/>
      <c r="M35" s="59"/>
      <c r="N35" s="59"/>
      <c r="O35" s="60"/>
    </row>
    <row r="36" spans="2:15" s="55" customFormat="1" ht="38.25" customHeight="1">
      <c r="B36" s="56"/>
      <c r="C36" s="62" t="s">
        <v>41</v>
      </c>
      <c r="D36" s="58"/>
      <c r="E36" s="62" t="s">
        <v>41</v>
      </c>
      <c r="F36" s="57"/>
      <c r="G36" s="158" t="s">
        <v>41</v>
      </c>
      <c r="H36" s="158"/>
      <c r="I36" s="58"/>
      <c r="J36" s="158" t="s">
        <v>41</v>
      </c>
      <c r="K36" s="158"/>
      <c r="L36" s="59"/>
      <c r="M36" s="59"/>
      <c r="N36" s="59"/>
      <c r="O36" s="60"/>
    </row>
    <row r="37" spans="2:15" s="55" customFormat="1" ht="38.25" customHeight="1">
      <c r="B37" s="56"/>
      <c r="C37" s="57"/>
      <c r="D37" s="58"/>
      <c r="E37" s="57"/>
      <c r="F37" s="57"/>
      <c r="G37" s="57"/>
      <c r="H37" s="58"/>
      <c r="I37" s="58"/>
      <c r="J37" s="59"/>
      <c r="K37" s="59"/>
      <c r="L37" s="59"/>
      <c r="M37" s="59"/>
      <c r="N37" s="59"/>
      <c r="O37" s="60"/>
    </row>
    <row r="38" spans="2:15" s="55" customFormat="1" ht="38.25" customHeight="1">
      <c r="B38" s="56"/>
      <c r="C38" s="57"/>
      <c r="D38" s="58"/>
      <c r="E38" s="57"/>
      <c r="F38" s="57"/>
      <c r="G38" s="57"/>
      <c r="H38" s="58"/>
      <c r="I38" s="58"/>
      <c r="J38" s="59"/>
      <c r="K38" s="59"/>
      <c r="L38" s="59"/>
      <c r="M38" s="59"/>
      <c r="N38" s="59"/>
      <c r="O38" s="60"/>
    </row>
    <row r="39" spans="2:15" s="55" customFormat="1" ht="38.25" customHeight="1">
      <c r="B39" s="56"/>
      <c r="C39" s="57"/>
      <c r="D39" s="58"/>
      <c r="E39" s="57"/>
      <c r="F39" s="57"/>
      <c r="G39" s="57"/>
      <c r="H39" s="58"/>
      <c r="I39" s="58"/>
      <c r="J39" s="59"/>
      <c r="K39" s="59"/>
      <c r="L39" s="59"/>
      <c r="M39" s="59"/>
      <c r="N39" s="59"/>
      <c r="O39" s="60"/>
    </row>
    <row r="40" spans="2:15" s="55" customFormat="1" ht="38.25" customHeight="1">
      <c r="B40" s="56"/>
      <c r="C40" s="57"/>
      <c r="D40" s="58"/>
      <c r="E40" s="57"/>
      <c r="F40" s="57"/>
      <c r="G40" s="57"/>
      <c r="H40" s="58"/>
      <c r="I40" s="58"/>
      <c r="J40" s="59"/>
      <c r="K40" s="59"/>
      <c r="L40" s="59"/>
      <c r="M40" s="59"/>
      <c r="N40" s="59"/>
      <c r="O40" s="60"/>
    </row>
    <row r="41" spans="2:15" ht="38.25" customHeight="1">
      <c r="B41" s="63"/>
      <c r="C41" s="64"/>
      <c r="D41" s="65"/>
      <c r="E41" s="64"/>
      <c r="F41" s="64"/>
      <c r="G41" s="64"/>
      <c r="H41" s="65"/>
      <c r="I41" s="65"/>
      <c r="J41" s="65"/>
      <c r="K41" s="65"/>
      <c r="L41" s="65"/>
      <c r="M41" s="61"/>
      <c r="N41" s="61"/>
      <c r="O41" s="66"/>
    </row>
    <row r="42" spans="2:15" ht="38.25" customHeight="1">
      <c r="B42" s="6"/>
      <c r="C42" s="67"/>
      <c r="E42" s="67"/>
      <c r="G42" s="67"/>
      <c r="H42" s="67"/>
      <c r="K42" s="159"/>
      <c r="L42" s="159"/>
      <c r="M42" s="159"/>
      <c r="N42" s="68"/>
      <c r="O42" s="7"/>
    </row>
    <row r="43" spans="2:15" s="72" customFormat="1" ht="63.75" customHeight="1">
      <c r="B43" s="69"/>
      <c r="C43" s="70" t="s">
        <v>42</v>
      </c>
      <c r="D43" s="70"/>
      <c r="E43" s="70" t="s">
        <v>42</v>
      </c>
      <c r="F43" s="70"/>
      <c r="G43" s="153" t="s">
        <v>42</v>
      </c>
      <c r="H43" s="153"/>
      <c r="I43" s="70"/>
      <c r="J43" s="70"/>
      <c r="K43" s="160" t="s">
        <v>42</v>
      </c>
      <c r="L43" s="160"/>
      <c r="M43" s="160"/>
      <c r="N43" s="70"/>
      <c r="O43" s="71"/>
    </row>
    <row r="44" spans="2:15" s="72" customFormat="1" ht="63.75" customHeight="1">
      <c r="B44" s="69"/>
      <c r="C44" s="70" t="s">
        <v>43</v>
      </c>
      <c r="E44" s="70" t="s">
        <v>44</v>
      </c>
      <c r="G44" s="72" t="s">
        <v>45</v>
      </c>
      <c r="I44" s="70"/>
      <c r="J44" s="70"/>
      <c r="K44" s="153" t="s">
        <v>46</v>
      </c>
      <c r="L44" s="153"/>
      <c r="M44" s="153"/>
      <c r="O44" s="73"/>
    </row>
    <row r="45" spans="2:15" s="72" customFormat="1" ht="63.75" customHeight="1">
      <c r="B45" s="74"/>
      <c r="C45" s="75" t="s">
        <v>47</v>
      </c>
      <c r="D45" s="76"/>
      <c r="E45" s="75" t="s">
        <v>48</v>
      </c>
      <c r="F45" s="76"/>
      <c r="G45" s="76" t="s">
        <v>49</v>
      </c>
      <c r="H45" s="76"/>
      <c r="I45" s="75"/>
      <c r="J45" s="75"/>
      <c r="K45" s="154" t="s">
        <v>50</v>
      </c>
      <c r="L45" s="154"/>
      <c r="M45" s="154"/>
      <c r="N45" s="76"/>
      <c r="O45" s="77"/>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48"/>
  <sheetViews>
    <sheetView topLeftCell="D23" zoomScale="40" zoomScaleNormal="40" workbookViewId="0">
      <selection activeCell="K30" sqref="K30:L30"/>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O3" s="7"/>
    </row>
    <row r="4" spans="2:15" ht="36" customHeight="1">
      <c r="B4" s="6"/>
      <c r="O4" s="7"/>
    </row>
    <row r="5" spans="2:15" ht="36" customHeight="1">
      <c r="B5" s="6"/>
      <c r="O5" s="7"/>
    </row>
    <row r="6" spans="2:15" ht="15.75">
      <c r="B6" s="144" t="s">
        <v>0</v>
      </c>
      <c r="C6" s="145"/>
      <c r="D6" s="145"/>
      <c r="E6" s="145"/>
      <c r="F6" s="145"/>
      <c r="G6" s="145"/>
      <c r="H6" s="145"/>
      <c r="I6" s="145"/>
      <c r="J6" s="145"/>
      <c r="K6" s="145"/>
      <c r="L6" s="145"/>
      <c r="M6" s="145"/>
      <c r="N6" s="145"/>
      <c r="O6" s="146"/>
    </row>
    <row r="7" spans="2:15" ht="15.75">
      <c r="B7" s="144" t="s">
        <v>1</v>
      </c>
      <c r="C7" s="145"/>
      <c r="D7" s="145"/>
      <c r="E7" s="145"/>
      <c r="F7" s="145"/>
      <c r="G7" s="145"/>
      <c r="H7" s="145"/>
      <c r="I7" s="145"/>
      <c r="J7" s="145"/>
      <c r="K7" s="145"/>
      <c r="L7" s="145"/>
      <c r="M7" s="145"/>
      <c r="N7" s="145"/>
      <c r="O7" s="146"/>
    </row>
    <row r="8" spans="2:15" ht="30">
      <c r="B8" s="147" t="s">
        <v>2</v>
      </c>
      <c r="C8" s="148"/>
      <c r="D8" s="148"/>
      <c r="E8" s="148"/>
      <c r="F8" s="148"/>
      <c r="G8" s="148"/>
      <c r="H8" s="148"/>
      <c r="I8" s="148"/>
      <c r="J8" s="148"/>
      <c r="K8" s="148"/>
      <c r="L8" s="148"/>
      <c r="M8" s="148"/>
      <c r="N8" s="148"/>
      <c r="O8" s="149"/>
    </row>
    <row r="9" spans="2:15" ht="30">
      <c r="B9" s="147" t="s">
        <v>3</v>
      </c>
      <c r="C9" s="148"/>
      <c r="D9" s="148"/>
      <c r="E9" s="148"/>
      <c r="F9" s="148"/>
      <c r="G9" s="148"/>
      <c r="H9" s="148"/>
      <c r="I9" s="148"/>
      <c r="J9" s="148"/>
      <c r="K9" s="148"/>
      <c r="L9" s="148"/>
      <c r="M9" s="148"/>
      <c r="N9" s="148"/>
      <c r="O9" s="149"/>
    </row>
    <row r="10" spans="2:15" ht="30">
      <c r="B10" s="150" t="s">
        <v>54</v>
      </c>
      <c r="C10" s="151"/>
      <c r="D10" s="151"/>
      <c r="E10" s="151"/>
      <c r="F10" s="151"/>
      <c r="G10" s="151"/>
      <c r="H10" s="151"/>
      <c r="I10" s="151"/>
      <c r="J10" s="151"/>
      <c r="K10" s="151"/>
      <c r="L10" s="151"/>
      <c r="M10" s="151"/>
      <c r="N10" s="151"/>
      <c r="O10" s="152"/>
    </row>
    <row r="11" spans="2:15" ht="27.75">
      <c r="B11" s="141" t="s">
        <v>4</v>
      </c>
      <c r="C11" s="142"/>
      <c r="D11" s="142"/>
      <c r="E11" s="142"/>
      <c r="F11" s="142"/>
      <c r="G11" s="142"/>
      <c r="H11" s="142"/>
      <c r="I11" s="142"/>
      <c r="J11" s="142"/>
      <c r="K11" s="142"/>
      <c r="L11" s="142"/>
      <c r="M11" s="142"/>
      <c r="N11" s="142"/>
      <c r="O11" s="143"/>
    </row>
    <row r="12" spans="2:15" ht="27.75">
      <c r="B12" s="8"/>
      <c r="C12" s="9" t="s">
        <v>5</v>
      </c>
      <c r="O12" s="7"/>
    </row>
    <row r="13" spans="2:15" s="14" customFormat="1" ht="45">
      <c r="B13" s="10"/>
      <c r="C13" s="82">
        <v>44958</v>
      </c>
      <c r="D13" s="11"/>
      <c r="E13" s="12"/>
      <c r="F13" s="11"/>
      <c r="G13" s="11"/>
      <c r="H13" s="11"/>
      <c r="I13" s="11"/>
      <c r="J13" s="11"/>
      <c r="K13" s="155" t="s">
        <v>6</v>
      </c>
      <c r="L13" s="156"/>
      <c r="M13" s="157"/>
      <c r="N13" s="11"/>
      <c r="O13" s="13"/>
    </row>
    <row r="14" spans="2:15" s="89" customFormat="1" ht="154.5" customHeight="1">
      <c r="B14" s="15" t="s">
        <v>7</v>
      </c>
      <c r="C14" s="16" t="s">
        <v>8</v>
      </c>
      <c r="D14" s="15" t="s">
        <v>9</v>
      </c>
      <c r="E14" s="16" t="s">
        <v>10</v>
      </c>
      <c r="F14" s="16" t="s">
        <v>11</v>
      </c>
      <c r="G14" s="16" t="s">
        <v>12</v>
      </c>
      <c r="H14" s="16" t="s">
        <v>13</v>
      </c>
      <c r="I14" s="17" t="s">
        <v>14</v>
      </c>
      <c r="J14" s="16" t="s">
        <v>15</v>
      </c>
      <c r="K14" s="87" t="s">
        <v>51</v>
      </c>
      <c r="L14" s="87" t="s">
        <v>52</v>
      </c>
      <c r="M14" s="18" t="s">
        <v>16</v>
      </c>
      <c r="N14" s="88" t="s">
        <v>17</v>
      </c>
      <c r="O14" s="18" t="s">
        <v>18</v>
      </c>
    </row>
    <row r="15" spans="2:15" ht="69.75" customHeight="1">
      <c r="B15" s="19"/>
      <c r="C15" s="20"/>
      <c r="D15" s="21" t="s">
        <v>19</v>
      </c>
      <c r="E15" s="22" t="s">
        <v>20</v>
      </c>
      <c r="F15" s="23"/>
      <c r="G15" s="23"/>
      <c r="H15" s="24"/>
      <c r="I15" s="24"/>
      <c r="J15" s="25">
        <v>0</v>
      </c>
      <c r="K15" s="25">
        <v>0</v>
      </c>
      <c r="L15" s="25">
        <v>0</v>
      </c>
      <c r="M15" s="26">
        <v>0</v>
      </c>
      <c r="N15" s="27">
        <f t="shared" ref="N15:N25" si="0">+SUM(J15:M15)</f>
        <v>0</v>
      </c>
      <c r="O15" s="28"/>
    </row>
    <row r="16" spans="2:15" ht="54" customHeight="1">
      <c r="B16" s="29"/>
      <c r="C16" s="30"/>
      <c r="D16" s="31" t="s">
        <v>21</v>
      </c>
      <c r="E16" s="22" t="s">
        <v>22</v>
      </c>
      <c r="F16" s="23"/>
      <c r="G16" s="23"/>
      <c r="H16" s="24"/>
      <c r="I16" s="24"/>
      <c r="J16" s="25">
        <v>0</v>
      </c>
      <c r="K16" s="25">
        <v>0</v>
      </c>
      <c r="L16" s="25">
        <v>0</v>
      </c>
      <c r="M16" s="26">
        <v>0</v>
      </c>
      <c r="N16" s="27">
        <f t="shared" si="0"/>
        <v>0</v>
      </c>
      <c r="O16" s="32"/>
    </row>
    <row r="17" spans="2:18" ht="60.75">
      <c r="B17" s="33"/>
      <c r="C17" s="34"/>
      <c r="D17" s="21" t="s">
        <v>23</v>
      </c>
      <c r="E17" s="22" t="s">
        <v>24</v>
      </c>
      <c r="F17" s="35"/>
      <c r="G17" s="35"/>
      <c r="H17" s="36"/>
      <c r="I17" s="36"/>
      <c r="J17" s="25">
        <v>0</v>
      </c>
      <c r="K17" s="25">
        <v>0</v>
      </c>
      <c r="L17" s="25">
        <v>0</v>
      </c>
      <c r="M17" s="26">
        <v>0</v>
      </c>
      <c r="N17" s="27">
        <f t="shared" si="0"/>
        <v>0</v>
      </c>
      <c r="O17" s="32"/>
      <c r="R17" s="2">
        <f>+L17/2</f>
        <v>0</v>
      </c>
    </row>
    <row r="18" spans="2:18" ht="63" customHeight="1">
      <c r="B18" s="33"/>
      <c r="C18" s="37"/>
      <c r="D18" s="31" t="s">
        <v>23</v>
      </c>
      <c r="E18" s="22" t="s">
        <v>24</v>
      </c>
      <c r="F18" s="35"/>
      <c r="G18" s="35"/>
      <c r="H18" s="36"/>
      <c r="I18" s="36"/>
      <c r="J18" s="25">
        <v>0</v>
      </c>
      <c r="K18" s="25">
        <v>0</v>
      </c>
      <c r="L18" s="25">
        <v>0</v>
      </c>
      <c r="M18" s="26">
        <v>0</v>
      </c>
      <c r="N18" s="27">
        <f t="shared" si="0"/>
        <v>0</v>
      </c>
      <c r="O18" s="32"/>
    </row>
    <row r="19" spans="2:18" ht="51" customHeight="1">
      <c r="B19" s="38"/>
      <c r="C19" s="30"/>
      <c r="D19" s="21" t="s">
        <v>25</v>
      </c>
      <c r="E19" s="22" t="s">
        <v>26</v>
      </c>
      <c r="F19" s="23"/>
      <c r="G19" s="23"/>
      <c r="H19" s="24"/>
      <c r="I19" s="24"/>
      <c r="J19" s="25">
        <v>0</v>
      </c>
      <c r="K19" s="25">
        <v>0</v>
      </c>
      <c r="L19" s="25">
        <v>0</v>
      </c>
      <c r="M19" s="26">
        <v>0</v>
      </c>
      <c r="N19" s="27">
        <f t="shared" si="0"/>
        <v>0</v>
      </c>
      <c r="O19" s="32"/>
    </row>
    <row r="20" spans="2:18" ht="55.5" customHeight="1">
      <c r="B20" s="38"/>
      <c r="C20" s="30"/>
      <c r="D20" s="31" t="s">
        <v>27</v>
      </c>
      <c r="E20" s="22" t="s">
        <v>28</v>
      </c>
      <c r="F20" s="39"/>
      <c r="G20" s="39"/>
      <c r="H20" s="40"/>
      <c r="I20" s="40"/>
      <c r="J20" s="25">
        <v>0</v>
      </c>
      <c r="K20" s="25">
        <v>0</v>
      </c>
      <c r="L20" s="25">
        <v>0</v>
      </c>
      <c r="M20" s="26">
        <v>0</v>
      </c>
      <c r="N20" s="27">
        <f t="shared" si="0"/>
        <v>0</v>
      </c>
      <c r="O20" s="32"/>
    </row>
    <row r="21" spans="2:18" ht="36" customHeight="1">
      <c r="B21" s="38"/>
      <c r="C21" s="30"/>
      <c r="D21" s="21" t="s">
        <v>29</v>
      </c>
      <c r="E21" s="22" t="s">
        <v>30</v>
      </c>
      <c r="F21" s="39"/>
      <c r="G21" s="39"/>
      <c r="H21" s="40"/>
      <c r="I21" s="40"/>
      <c r="J21" s="25">
        <v>0</v>
      </c>
      <c r="K21" s="25">
        <v>0</v>
      </c>
      <c r="L21" s="25">
        <v>0</v>
      </c>
      <c r="M21" s="26">
        <v>0</v>
      </c>
      <c r="N21" s="27">
        <f t="shared" si="0"/>
        <v>0</v>
      </c>
      <c r="O21" s="32"/>
    </row>
    <row r="22" spans="2:18" ht="40.5">
      <c r="B22" s="38"/>
      <c r="C22" s="86"/>
      <c r="D22" s="31" t="s">
        <v>31</v>
      </c>
      <c r="E22" s="22" t="s">
        <v>32</v>
      </c>
      <c r="F22" s="83"/>
      <c r="G22" s="83"/>
      <c r="H22" s="84"/>
      <c r="I22" s="84"/>
      <c r="J22" s="25">
        <v>0</v>
      </c>
      <c r="K22" s="25">
        <v>0</v>
      </c>
      <c r="L22" s="25">
        <v>0</v>
      </c>
      <c r="M22" s="26">
        <v>0</v>
      </c>
      <c r="N22" s="27">
        <f t="shared" si="0"/>
        <v>0</v>
      </c>
      <c r="O22" s="32"/>
    </row>
    <row r="23" spans="2:18" ht="60.75">
      <c r="B23" s="38"/>
      <c r="C23" s="86"/>
      <c r="D23" s="21" t="s">
        <v>33</v>
      </c>
      <c r="E23" s="22" t="s">
        <v>34</v>
      </c>
      <c r="F23" s="83"/>
      <c r="G23" s="83"/>
      <c r="H23" s="85"/>
      <c r="I23" s="85"/>
      <c r="J23" s="25">
        <v>0</v>
      </c>
      <c r="K23" s="25">
        <v>0</v>
      </c>
      <c r="L23" s="25">
        <v>0</v>
      </c>
      <c r="M23" s="26">
        <v>0</v>
      </c>
      <c r="N23" s="27">
        <f t="shared" si="0"/>
        <v>0</v>
      </c>
      <c r="O23" s="32"/>
    </row>
    <row r="24" spans="2:18" ht="51" customHeight="1">
      <c r="B24" s="42"/>
      <c r="C24" s="41"/>
      <c r="D24" s="31" t="s">
        <v>35</v>
      </c>
      <c r="E24" s="22" t="s">
        <v>36</v>
      </c>
      <c r="F24" s="39"/>
      <c r="G24" s="39"/>
      <c r="H24" s="24"/>
      <c r="I24" s="24"/>
      <c r="J24" s="25">
        <v>0</v>
      </c>
      <c r="K24" s="25">
        <v>0</v>
      </c>
      <c r="L24" s="25">
        <v>0</v>
      </c>
      <c r="M24" s="26">
        <v>0</v>
      </c>
      <c r="N24" s="27">
        <f t="shared" si="0"/>
        <v>0</v>
      </c>
      <c r="O24" s="32"/>
    </row>
    <row r="25" spans="2:18" ht="56.25" customHeight="1">
      <c r="B25" s="38"/>
      <c r="C25" s="41"/>
      <c r="D25" s="21" t="s">
        <v>37</v>
      </c>
      <c r="E25" s="22" t="s">
        <v>38</v>
      </c>
      <c r="F25" s="39"/>
      <c r="G25" s="39"/>
      <c r="H25" s="24"/>
      <c r="I25" s="24"/>
      <c r="J25" s="25">
        <v>0</v>
      </c>
      <c r="K25" s="25">
        <v>0</v>
      </c>
      <c r="L25" s="25">
        <v>0</v>
      </c>
      <c r="M25" s="26">
        <v>0</v>
      </c>
      <c r="N25" s="27">
        <f t="shared" si="0"/>
        <v>0</v>
      </c>
      <c r="O25" s="32"/>
    </row>
    <row r="26" spans="2:18" s="45" customFormat="1" ht="85.5" customHeight="1">
      <c r="B26" s="43">
        <v>1</v>
      </c>
      <c r="C26" s="90" t="s">
        <v>67</v>
      </c>
      <c r="D26" s="31" t="s">
        <v>39</v>
      </c>
      <c r="E26" s="22" t="s">
        <v>40</v>
      </c>
      <c r="F26" s="95" t="s">
        <v>68</v>
      </c>
      <c r="G26" s="95" t="s">
        <v>69</v>
      </c>
      <c r="H26" s="96">
        <v>44961</v>
      </c>
      <c r="I26" s="96">
        <v>44962</v>
      </c>
      <c r="J26" s="97">
        <v>14500</v>
      </c>
      <c r="K26" s="97">
        <v>0</v>
      </c>
      <c r="L26" s="97">
        <v>0</v>
      </c>
      <c r="M26" s="98">
        <v>0</v>
      </c>
      <c r="N26" s="99">
        <f t="shared" ref="N26:N29" si="1">+SUM(J26:M26)</f>
        <v>14500</v>
      </c>
      <c r="O26" s="100" t="s">
        <v>76</v>
      </c>
    </row>
    <row r="27" spans="2:18" s="45" customFormat="1" ht="85.5" customHeight="1">
      <c r="B27" s="43">
        <v>2</v>
      </c>
      <c r="C27" s="90" t="s">
        <v>64</v>
      </c>
      <c r="D27" s="31" t="s">
        <v>39</v>
      </c>
      <c r="E27" s="22" t="s">
        <v>40</v>
      </c>
      <c r="F27" s="95" t="s">
        <v>70</v>
      </c>
      <c r="G27" s="95" t="s">
        <v>71</v>
      </c>
      <c r="H27" s="96">
        <v>44967</v>
      </c>
      <c r="I27" s="96">
        <v>44969</v>
      </c>
      <c r="J27" s="97">
        <v>127700</v>
      </c>
      <c r="K27" s="97">
        <v>0</v>
      </c>
      <c r="L27" s="97">
        <v>0</v>
      </c>
      <c r="M27" s="98">
        <v>0</v>
      </c>
      <c r="N27" s="99">
        <f t="shared" ref="N27:N28" si="2">+SUM(J27:M27)</f>
        <v>127700</v>
      </c>
      <c r="O27" s="100" t="s">
        <v>76</v>
      </c>
    </row>
    <row r="28" spans="2:18" s="45" customFormat="1" ht="96.75" customHeight="1">
      <c r="B28" s="43">
        <v>3</v>
      </c>
      <c r="C28" s="90" t="s">
        <v>65</v>
      </c>
      <c r="D28" s="31" t="s">
        <v>39</v>
      </c>
      <c r="E28" s="22" t="s">
        <v>40</v>
      </c>
      <c r="F28" s="95" t="s">
        <v>72</v>
      </c>
      <c r="G28" s="95" t="s">
        <v>73</v>
      </c>
      <c r="H28" s="96">
        <v>44974</v>
      </c>
      <c r="I28" s="96">
        <v>44976</v>
      </c>
      <c r="J28" s="97">
        <v>94700</v>
      </c>
      <c r="K28" s="97">
        <v>0</v>
      </c>
      <c r="L28" s="97">
        <v>0</v>
      </c>
      <c r="M28" s="98">
        <v>0</v>
      </c>
      <c r="N28" s="99">
        <f t="shared" si="2"/>
        <v>94700</v>
      </c>
      <c r="O28" s="100" t="s">
        <v>76</v>
      </c>
    </row>
    <row r="29" spans="2:18" s="45" customFormat="1" ht="96.75" customHeight="1">
      <c r="B29" s="94">
        <v>4</v>
      </c>
      <c r="C29" s="91" t="s">
        <v>66</v>
      </c>
      <c r="D29" s="21" t="s">
        <v>39</v>
      </c>
      <c r="E29" s="22" t="s">
        <v>40</v>
      </c>
      <c r="F29" s="101" t="s">
        <v>74</v>
      </c>
      <c r="G29" s="101" t="s">
        <v>75</v>
      </c>
      <c r="H29" s="102">
        <v>44982</v>
      </c>
      <c r="I29" s="102">
        <v>44983</v>
      </c>
      <c r="J29" s="97">
        <v>65700</v>
      </c>
      <c r="K29" s="97">
        <v>0</v>
      </c>
      <c r="L29" s="97">
        <v>0</v>
      </c>
      <c r="M29" s="98">
        <v>0</v>
      </c>
      <c r="N29" s="99">
        <f t="shared" si="1"/>
        <v>65700</v>
      </c>
      <c r="O29" s="103" t="s">
        <v>76</v>
      </c>
    </row>
    <row r="30" spans="2:18" s="55" customFormat="1" ht="38.25" customHeight="1">
      <c r="B30" s="49"/>
      <c r="C30" s="50"/>
      <c r="D30" s="51"/>
      <c r="E30" s="50"/>
      <c r="F30" s="50"/>
      <c r="G30" s="50"/>
      <c r="H30" s="51"/>
      <c r="I30" s="51"/>
      <c r="J30" s="52">
        <f>SUM(J15:J29)</f>
        <v>302600</v>
      </c>
      <c r="K30" s="52">
        <f>315000-L30</f>
        <v>127600</v>
      </c>
      <c r="L30" s="52">
        <v>187400</v>
      </c>
      <c r="M30" s="52">
        <f>SUM(M15:M29)</f>
        <v>0</v>
      </c>
      <c r="N30" s="53">
        <f>+SUM(J30:M30)</f>
        <v>617600</v>
      </c>
      <c r="O30" s="54"/>
    </row>
    <row r="31" spans="2:18" s="55" customFormat="1" ht="38.25" customHeight="1">
      <c r="B31" s="56"/>
      <c r="C31" s="57"/>
      <c r="D31" s="58"/>
      <c r="E31" s="57"/>
      <c r="F31" s="57"/>
      <c r="G31" s="57"/>
      <c r="H31" s="58"/>
      <c r="I31" s="58"/>
      <c r="J31" s="59"/>
      <c r="K31" s="59"/>
      <c r="L31" s="59"/>
      <c r="M31" s="59"/>
      <c r="N31" s="59"/>
      <c r="O31" s="60"/>
    </row>
    <row r="32" spans="2:18" s="55" customFormat="1" ht="38.25" customHeight="1">
      <c r="B32" s="56"/>
      <c r="C32" s="57"/>
      <c r="D32" s="58"/>
      <c r="E32" s="57"/>
      <c r="F32" s="57"/>
      <c r="G32" s="57"/>
      <c r="H32" s="58"/>
      <c r="I32" s="58"/>
      <c r="J32" s="59"/>
      <c r="K32" s="59"/>
      <c r="L32" s="59"/>
      <c r="M32" s="61"/>
      <c r="N32" s="59"/>
      <c r="O32" s="60"/>
    </row>
    <row r="33" spans="2:15" s="55" customFormat="1" ht="38.25" customHeight="1">
      <c r="B33" s="56"/>
      <c r="C33" s="57"/>
      <c r="D33" s="58"/>
      <c r="E33" s="57"/>
      <c r="F33" s="57"/>
      <c r="G33" s="57"/>
      <c r="H33" s="58"/>
      <c r="I33" s="58"/>
      <c r="J33" s="59"/>
      <c r="K33" s="59"/>
      <c r="L33" s="59"/>
      <c r="M33" s="59"/>
      <c r="N33" s="59"/>
      <c r="O33" s="60"/>
    </row>
    <row r="34" spans="2:15" s="55" customFormat="1" ht="38.25" customHeight="1">
      <c r="B34" s="56"/>
      <c r="C34" s="57"/>
      <c r="D34" s="58"/>
      <c r="E34" s="57"/>
      <c r="F34" s="57"/>
      <c r="G34" s="57"/>
      <c r="H34" s="58"/>
      <c r="I34" s="58"/>
      <c r="J34" s="59"/>
      <c r="K34" s="59"/>
      <c r="L34" s="59"/>
      <c r="M34" s="59"/>
      <c r="N34" s="59"/>
      <c r="O34" s="60"/>
    </row>
    <row r="35" spans="2:15" s="55" customFormat="1" ht="38.25" customHeight="1">
      <c r="B35" s="56"/>
      <c r="C35" s="57"/>
      <c r="D35" s="58"/>
      <c r="E35" s="57"/>
      <c r="F35" s="57"/>
      <c r="G35" s="57"/>
      <c r="H35" s="58"/>
      <c r="I35" s="58"/>
      <c r="J35" s="59"/>
      <c r="K35" s="59"/>
      <c r="L35" s="59"/>
      <c r="M35" s="59"/>
      <c r="N35" s="59"/>
      <c r="O35" s="60"/>
    </row>
    <row r="36" spans="2:15" s="55" customFormat="1" ht="38.25" customHeight="1">
      <c r="B36" s="56"/>
      <c r="C36" s="57"/>
      <c r="D36" s="58"/>
      <c r="E36" s="57"/>
      <c r="F36" s="57"/>
      <c r="G36" s="57"/>
      <c r="H36" s="58"/>
      <c r="I36" s="58"/>
      <c r="J36" s="59"/>
      <c r="K36" s="59"/>
      <c r="L36" s="59"/>
      <c r="M36" s="59"/>
      <c r="N36" s="59"/>
      <c r="O36" s="60"/>
    </row>
    <row r="37" spans="2:15" s="55" customFormat="1" ht="38.25" customHeight="1">
      <c r="B37" s="56"/>
      <c r="C37" s="62" t="s">
        <v>41</v>
      </c>
      <c r="D37" s="58"/>
      <c r="E37" s="62" t="s">
        <v>41</v>
      </c>
      <c r="F37" s="57"/>
      <c r="G37" s="158" t="s">
        <v>41</v>
      </c>
      <c r="H37" s="158"/>
      <c r="I37" s="58"/>
      <c r="J37" s="158" t="s">
        <v>41</v>
      </c>
      <c r="K37" s="158"/>
      <c r="L37" s="59"/>
      <c r="M37" s="59"/>
      <c r="N37" s="59"/>
      <c r="O37" s="60"/>
    </row>
    <row r="38" spans="2:15" s="55" customFormat="1" ht="38.25" customHeight="1">
      <c r="B38" s="56"/>
      <c r="C38" s="57"/>
      <c r="D38" s="58"/>
      <c r="E38" s="57"/>
      <c r="F38" s="57"/>
      <c r="G38" s="57"/>
      <c r="H38" s="58"/>
      <c r="I38" s="58"/>
      <c r="J38" s="59"/>
      <c r="K38" s="59"/>
      <c r="L38" s="59"/>
      <c r="M38" s="59"/>
      <c r="N38" s="59"/>
      <c r="O38" s="60"/>
    </row>
    <row r="39" spans="2:15" s="55" customFormat="1" ht="38.25" customHeight="1">
      <c r="B39" s="56"/>
      <c r="C39" s="57"/>
      <c r="D39" s="58"/>
      <c r="E39" s="57"/>
      <c r="F39" s="57"/>
      <c r="G39" s="57"/>
      <c r="H39" s="58"/>
      <c r="I39" s="58"/>
      <c r="J39" s="59"/>
      <c r="K39" s="59"/>
      <c r="L39" s="59"/>
      <c r="M39" s="59"/>
      <c r="N39" s="59"/>
      <c r="O39" s="60"/>
    </row>
    <row r="40" spans="2:15" s="55" customFormat="1" ht="38.25" customHeight="1">
      <c r="B40" s="56"/>
      <c r="C40" s="57"/>
      <c r="D40" s="58"/>
      <c r="E40" s="57"/>
      <c r="F40" s="57"/>
      <c r="G40" s="57"/>
      <c r="H40" s="58"/>
      <c r="I40" s="58"/>
      <c r="J40" s="59"/>
      <c r="K40" s="59"/>
      <c r="L40" s="59"/>
      <c r="M40" s="59"/>
      <c r="N40" s="59"/>
      <c r="O40" s="60"/>
    </row>
    <row r="41" spans="2:15" s="55" customFormat="1" ht="38.25" customHeight="1">
      <c r="B41" s="56"/>
      <c r="C41" s="57"/>
      <c r="D41" s="58"/>
      <c r="E41" s="57"/>
      <c r="F41" s="57"/>
      <c r="G41" s="57"/>
      <c r="H41" s="58"/>
      <c r="I41" s="58"/>
      <c r="J41" s="59"/>
      <c r="K41" s="59"/>
      <c r="L41" s="59"/>
      <c r="M41" s="59"/>
      <c r="N41" s="59"/>
      <c r="O41" s="60"/>
    </row>
    <row r="42" spans="2:15" ht="38.25" customHeight="1">
      <c r="B42" s="63"/>
      <c r="C42" s="64"/>
      <c r="D42" s="65"/>
      <c r="E42" s="64"/>
      <c r="F42" s="64"/>
      <c r="G42" s="64"/>
      <c r="H42" s="65"/>
      <c r="I42" s="65"/>
      <c r="J42" s="65"/>
      <c r="K42" s="65"/>
      <c r="L42" s="65"/>
      <c r="M42" s="61"/>
      <c r="N42" s="61"/>
      <c r="O42" s="66"/>
    </row>
    <row r="43" spans="2:15" ht="38.25" customHeight="1">
      <c r="B43" s="6"/>
      <c r="C43" s="67"/>
      <c r="E43" s="67"/>
      <c r="G43" s="67"/>
      <c r="H43" s="67"/>
      <c r="K43" s="159"/>
      <c r="L43" s="159"/>
      <c r="M43" s="159"/>
      <c r="N43" s="68"/>
      <c r="O43" s="7"/>
    </row>
    <row r="44" spans="2:15" s="72" customFormat="1" ht="63.75" customHeight="1">
      <c r="B44" s="69"/>
      <c r="C44" s="70" t="s">
        <v>42</v>
      </c>
      <c r="D44" s="70"/>
      <c r="E44" s="70" t="s">
        <v>42</v>
      </c>
      <c r="F44" s="70"/>
      <c r="G44" s="153" t="s">
        <v>42</v>
      </c>
      <c r="H44" s="153"/>
      <c r="I44" s="70"/>
      <c r="J44" s="70"/>
      <c r="K44" s="160" t="s">
        <v>42</v>
      </c>
      <c r="L44" s="160"/>
      <c r="M44" s="160"/>
      <c r="N44" s="70"/>
      <c r="O44" s="71"/>
    </row>
    <row r="45" spans="2:15" s="72" customFormat="1" ht="63.75" customHeight="1">
      <c r="B45" s="69"/>
      <c r="C45" s="70" t="s">
        <v>43</v>
      </c>
      <c r="E45" s="70" t="s">
        <v>44</v>
      </c>
      <c r="G45" s="72" t="s">
        <v>45</v>
      </c>
      <c r="I45" s="70"/>
      <c r="J45" s="70"/>
      <c r="K45" s="153" t="s">
        <v>46</v>
      </c>
      <c r="L45" s="153"/>
      <c r="M45" s="153"/>
      <c r="O45" s="73"/>
    </row>
    <row r="46" spans="2:15" s="72" customFormat="1" ht="63.75" customHeight="1">
      <c r="B46" s="74"/>
      <c r="C46" s="75" t="s">
        <v>47</v>
      </c>
      <c r="D46" s="76"/>
      <c r="E46" s="75" t="s">
        <v>48</v>
      </c>
      <c r="F46" s="76"/>
      <c r="G46" s="76" t="s">
        <v>49</v>
      </c>
      <c r="H46" s="76"/>
      <c r="I46" s="75"/>
      <c r="J46" s="75"/>
      <c r="K46" s="154" t="s">
        <v>50</v>
      </c>
      <c r="L46" s="154"/>
      <c r="M46" s="154"/>
      <c r="N46" s="76"/>
      <c r="O46" s="77"/>
    </row>
    <row r="47" spans="2:15" s="81" customFormat="1" ht="38.25" customHeight="1">
      <c r="B47" s="78"/>
      <c r="C47" s="79"/>
      <c r="D47" s="79"/>
      <c r="E47" s="79"/>
      <c r="F47" s="79"/>
      <c r="G47" s="79"/>
      <c r="H47" s="79"/>
      <c r="I47" s="79"/>
      <c r="J47" s="79"/>
      <c r="K47" s="79"/>
      <c r="L47" s="79"/>
      <c r="M47" s="79"/>
      <c r="N47" s="79"/>
      <c r="O47" s="80"/>
    </row>
    <row r="48" spans="2:15" ht="33" customHeight="1"/>
  </sheetData>
  <mergeCells count="14">
    <mergeCell ref="B11:O11"/>
    <mergeCell ref="B6:O6"/>
    <mergeCell ref="B7:O7"/>
    <mergeCell ref="B8:O8"/>
    <mergeCell ref="B9:O9"/>
    <mergeCell ref="B10:O10"/>
    <mergeCell ref="K45:M45"/>
    <mergeCell ref="K46:M46"/>
    <mergeCell ref="K13:M13"/>
    <mergeCell ref="G37:H37"/>
    <mergeCell ref="J37:K37"/>
    <mergeCell ref="K43:M43"/>
    <mergeCell ref="G44:H44"/>
    <mergeCell ref="K44:M44"/>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47"/>
  <sheetViews>
    <sheetView topLeftCell="D25" zoomScale="40" zoomScaleNormal="40" workbookViewId="0">
      <selection activeCell="K29" sqref="K29:L29"/>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O3" s="7"/>
    </row>
    <row r="4" spans="2:15" ht="36" customHeight="1">
      <c r="B4" s="6"/>
      <c r="O4" s="7"/>
    </row>
    <row r="5" spans="2:15" ht="36" customHeight="1">
      <c r="B5" s="6"/>
      <c r="O5" s="7"/>
    </row>
    <row r="6" spans="2:15" ht="15.75">
      <c r="B6" s="144" t="s">
        <v>0</v>
      </c>
      <c r="C6" s="145"/>
      <c r="D6" s="145"/>
      <c r="E6" s="145"/>
      <c r="F6" s="145"/>
      <c r="G6" s="145"/>
      <c r="H6" s="145"/>
      <c r="I6" s="145"/>
      <c r="J6" s="145"/>
      <c r="K6" s="145"/>
      <c r="L6" s="145"/>
      <c r="M6" s="145"/>
      <c r="N6" s="145"/>
      <c r="O6" s="146"/>
    </row>
    <row r="7" spans="2:15" ht="15.75">
      <c r="B7" s="144" t="s">
        <v>1</v>
      </c>
      <c r="C7" s="145"/>
      <c r="D7" s="145"/>
      <c r="E7" s="145"/>
      <c r="F7" s="145"/>
      <c r="G7" s="145"/>
      <c r="H7" s="145"/>
      <c r="I7" s="145"/>
      <c r="J7" s="145"/>
      <c r="K7" s="145"/>
      <c r="L7" s="145"/>
      <c r="M7" s="145"/>
      <c r="N7" s="145"/>
      <c r="O7" s="146"/>
    </row>
    <row r="8" spans="2:15" ht="30">
      <c r="B8" s="147" t="s">
        <v>2</v>
      </c>
      <c r="C8" s="148"/>
      <c r="D8" s="148"/>
      <c r="E8" s="148"/>
      <c r="F8" s="148"/>
      <c r="G8" s="148"/>
      <c r="H8" s="148"/>
      <c r="I8" s="148"/>
      <c r="J8" s="148"/>
      <c r="K8" s="148"/>
      <c r="L8" s="148"/>
      <c r="M8" s="148"/>
      <c r="N8" s="148"/>
      <c r="O8" s="149"/>
    </row>
    <row r="9" spans="2:15" ht="30">
      <c r="B9" s="147" t="s">
        <v>3</v>
      </c>
      <c r="C9" s="148"/>
      <c r="D9" s="148"/>
      <c r="E9" s="148"/>
      <c r="F9" s="148"/>
      <c r="G9" s="148"/>
      <c r="H9" s="148"/>
      <c r="I9" s="148"/>
      <c r="J9" s="148"/>
      <c r="K9" s="148"/>
      <c r="L9" s="148"/>
      <c r="M9" s="148"/>
      <c r="N9" s="148"/>
      <c r="O9" s="149"/>
    </row>
    <row r="10" spans="2:15" ht="30">
      <c r="B10" s="150" t="s">
        <v>54</v>
      </c>
      <c r="C10" s="151"/>
      <c r="D10" s="151"/>
      <c r="E10" s="151"/>
      <c r="F10" s="151"/>
      <c r="G10" s="151"/>
      <c r="H10" s="151"/>
      <c r="I10" s="151"/>
      <c r="J10" s="151"/>
      <c r="K10" s="151"/>
      <c r="L10" s="151"/>
      <c r="M10" s="151"/>
      <c r="N10" s="151"/>
      <c r="O10" s="152"/>
    </row>
    <row r="11" spans="2:15" ht="27.75">
      <c r="B11" s="141" t="s">
        <v>4</v>
      </c>
      <c r="C11" s="142"/>
      <c r="D11" s="142"/>
      <c r="E11" s="142"/>
      <c r="F11" s="142"/>
      <c r="G11" s="142"/>
      <c r="H11" s="142"/>
      <c r="I11" s="142"/>
      <c r="J11" s="142"/>
      <c r="K11" s="142"/>
      <c r="L11" s="142"/>
      <c r="M11" s="142"/>
      <c r="N11" s="142"/>
      <c r="O11" s="143"/>
    </row>
    <row r="12" spans="2:15" ht="27.75">
      <c r="B12" s="8"/>
      <c r="C12" s="9" t="s">
        <v>5</v>
      </c>
      <c r="O12" s="7"/>
    </row>
    <row r="13" spans="2:15" s="14" customFormat="1" ht="45">
      <c r="B13" s="10"/>
      <c r="C13" s="82" t="s">
        <v>77</v>
      </c>
      <c r="D13" s="11"/>
      <c r="E13" s="12"/>
      <c r="F13" s="11"/>
      <c r="G13" s="11"/>
      <c r="H13" s="11"/>
      <c r="I13" s="11"/>
      <c r="J13" s="11"/>
      <c r="K13" s="155" t="s">
        <v>6</v>
      </c>
      <c r="L13" s="156"/>
      <c r="M13" s="157"/>
      <c r="N13" s="11"/>
      <c r="O13" s="13"/>
    </row>
    <row r="14" spans="2:15" s="89" customFormat="1" ht="154.5" customHeight="1">
      <c r="B14" s="15" t="s">
        <v>7</v>
      </c>
      <c r="C14" s="16" t="s">
        <v>8</v>
      </c>
      <c r="D14" s="15" t="s">
        <v>9</v>
      </c>
      <c r="E14" s="16" t="s">
        <v>10</v>
      </c>
      <c r="F14" s="16" t="s">
        <v>11</v>
      </c>
      <c r="G14" s="16" t="s">
        <v>12</v>
      </c>
      <c r="H14" s="16" t="s">
        <v>13</v>
      </c>
      <c r="I14" s="17" t="s">
        <v>14</v>
      </c>
      <c r="J14" s="16" t="s">
        <v>15</v>
      </c>
      <c r="K14" s="87" t="s">
        <v>51</v>
      </c>
      <c r="L14" s="87" t="s">
        <v>52</v>
      </c>
      <c r="M14" s="18" t="s">
        <v>16</v>
      </c>
      <c r="N14" s="88" t="s">
        <v>17</v>
      </c>
      <c r="O14" s="18" t="s">
        <v>18</v>
      </c>
    </row>
    <row r="15" spans="2:15" ht="69.75" customHeight="1">
      <c r="B15" s="19"/>
      <c r="C15" s="20"/>
      <c r="D15" s="21" t="s">
        <v>19</v>
      </c>
      <c r="E15" s="22" t="s">
        <v>20</v>
      </c>
      <c r="F15" s="23"/>
      <c r="G15" s="23"/>
      <c r="H15" s="24"/>
      <c r="I15" s="24"/>
      <c r="J15" s="25">
        <v>0</v>
      </c>
      <c r="K15" s="25">
        <v>0</v>
      </c>
      <c r="L15" s="25">
        <v>0</v>
      </c>
      <c r="M15" s="26">
        <v>0</v>
      </c>
      <c r="N15" s="27">
        <f t="shared" ref="N15:N25" si="0">+SUM(J15:M15)</f>
        <v>0</v>
      </c>
      <c r="O15" s="28"/>
    </row>
    <row r="16" spans="2:15" ht="54" customHeight="1">
      <c r="B16" s="29"/>
      <c r="C16" s="30"/>
      <c r="D16" s="31" t="s">
        <v>21</v>
      </c>
      <c r="E16" s="22" t="s">
        <v>22</v>
      </c>
      <c r="F16" s="23"/>
      <c r="G16" s="23"/>
      <c r="H16" s="24"/>
      <c r="I16" s="24"/>
      <c r="J16" s="25">
        <v>0</v>
      </c>
      <c r="K16" s="25">
        <v>0</v>
      </c>
      <c r="L16" s="25">
        <v>0</v>
      </c>
      <c r="M16" s="26">
        <v>0</v>
      </c>
      <c r="N16" s="27">
        <f t="shared" si="0"/>
        <v>0</v>
      </c>
      <c r="O16" s="32"/>
    </row>
    <row r="17" spans="2:18" ht="60.75">
      <c r="B17" s="33"/>
      <c r="C17" s="34"/>
      <c r="D17" s="21" t="s">
        <v>23</v>
      </c>
      <c r="E17" s="22" t="s">
        <v>24</v>
      </c>
      <c r="F17" s="35"/>
      <c r="G17" s="35"/>
      <c r="H17" s="36"/>
      <c r="I17" s="36"/>
      <c r="J17" s="25">
        <v>0</v>
      </c>
      <c r="K17" s="25">
        <v>0</v>
      </c>
      <c r="L17" s="25">
        <v>0</v>
      </c>
      <c r="M17" s="26">
        <v>0</v>
      </c>
      <c r="N17" s="27">
        <f t="shared" si="0"/>
        <v>0</v>
      </c>
      <c r="O17" s="32"/>
      <c r="R17" s="2">
        <f>+L17/2</f>
        <v>0</v>
      </c>
    </row>
    <row r="18" spans="2:18" ht="63" customHeight="1">
      <c r="B18" s="33"/>
      <c r="C18" s="37"/>
      <c r="D18" s="31" t="s">
        <v>23</v>
      </c>
      <c r="E18" s="22" t="s">
        <v>24</v>
      </c>
      <c r="F18" s="35"/>
      <c r="G18" s="35"/>
      <c r="H18" s="36"/>
      <c r="I18" s="36"/>
      <c r="J18" s="25">
        <v>0</v>
      </c>
      <c r="K18" s="25">
        <v>0</v>
      </c>
      <c r="L18" s="25">
        <v>0</v>
      </c>
      <c r="M18" s="26">
        <v>0</v>
      </c>
      <c r="N18" s="27">
        <f t="shared" si="0"/>
        <v>0</v>
      </c>
      <c r="O18" s="32"/>
    </row>
    <row r="19" spans="2:18" ht="51" customHeight="1">
      <c r="B19" s="38"/>
      <c r="C19" s="30"/>
      <c r="D19" s="21" t="s">
        <v>25</v>
      </c>
      <c r="E19" s="22" t="s">
        <v>26</v>
      </c>
      <c r="F19" s="23"/>
      <c r="G19" s="23"/>
      <c r="H19" s="24"/>
      <c r="I19" s="24"/>
      <c r="J19" s="25">
        <v>0</v>
      </c>
      <c r="K19" s="25">
        <v>0</v>
      </c>
      <c r="L19" s="25">
        <v>0</v>
      </c>
      <c r="M19" s="26">
        <v>0</v>
      </c>
      <c r="N19" s="27">
        <f t="shared" si="0"/>
        <v>0</v>
      </c>
      <c r="O19" s="32"/>
    </row>
    <row r="20" spans="2:18" ht="55.5" customHeight="1">
      <c r="B20" s="38"/>
      <c r="C20" s="30"/>
      <c r="D20" s="31" t="s">
        <v>27</v>
      </c>
      <c r="E20" s="22" t="s">
        <v>28</v>
      </c>
      <c r="F20" s="39"/>
      <c r="G20" s="39"/>
      <c r="H20" s="40"/>
      <c r="I20" s="40"/>
      <c r="J20" s="25">
        <v>0</v>
      </c>
      <c r="K20" s="25">
        <v>0</v>
      </c>
      <c r="L20" s="25">
        <v>0</v>
      </c>
      <c r="M20" s="26">
        <v>0</v>
      </c>
      <c r="N20" s="27">
        <f t="shared" si="0"/>
        <v>0</v>
      </c>
      <c r="O20" s="32"/>
    </row>
    <row r="21" spans="2:18" ht="36" customHeight="1">
      <c r="B21" s="38"/>
      <c r="C21" s="30"/>
      <c r="D21" s="21" t="s">
        <v>29</v>
      </c>
      <c r="E21" s="22" t="s">
        <v>30</v>
      </c>
      <c r="F21" s="39"/>
      <c r="G21" s="39"/>
      <c r="H21" s="40"/>
      <c r="I21" s="40"/>
      <c r="J21" s="25">
        <v>0</v>
      </c>
      <c r="K21" s="25">
        <v>0</v>
      </c>
      <c r="L21" s="25">
        <v>0</v>
      </c>
      <c r="M21" s="26">
        <v>0</v>
      </c>
      <c r="N21" s="27">
        <f t="shared" si="0"/>
        <v>0</v>
      </c>
      <c r="O21" s="32"/>
    </row>
    <row r="22" spans="2:18" ht="40.5">
      <c r="B22" s="38"/>
      <c r="C22" s="86"/>
      <c r="D22" s="31" t="s">
        <v>31</v>
      </c>
      <c r="E22" s="22" t="s">
        <v>32</v>
      </c>
      <c r="F22" s="83"/>
      <c r="G22" s="83"/>
      <c r="H22" s="84"/>
      <c r="I22" s="84"/>
      <c r="J22" s="25">
        <v>0</v>
      </c>
      <c r="K22" s="25">
        <v>0</v>
      </c>
      <c r="L22" s="25">
        <v>0</v>
      </c>
      <c r="M22" s="26">
        <v>0</v>
      </c>
      <c r="N22" s="27">
        <f t="shared" si="0"/>
        <v>0</v>
      </c>
      <c r="O22" s="32"/>
    </row>
    <row r="23" spans="2:18" ht="60.75">
      <c r="B23" s="38"/>
      <c r="C23" s="86"/>
      <c r="D23" s="21" t="s">
        <v>33</v>
      </c>
      <c r="E23" s="22" t="s">
        <v>34</v>
      </c>
      <c r="F23" s="83"/>
      <c r="G23" s="83"/>
      <c r="H23" s="85"/>
      <c r="I23" s="85"/>
      <c r="J23" s="25">
        <v>0</v>
      </c>
      <c r="K23" s="25">
        <v>0</v>
      </c>
      <c r="L23" s="25">
        <v>0</v>
      </c>
      <c r="M23" s="26">
        <v>0</v>
      </c>
      <c r="N23" s="27">
        <f t="shared" si="0"/>
        <v>0</v>
      </c>
      <c r="O23" s="32"/>
    </row>
    <row r="24" spans="2:18" ht="51" customHeight="1">
      <c r="B24" s="42"/>
      <c r="C24" s="41"/>
      <c r="D24" s="31" t="s">
        <v>35</v>
      </c>
      <c r="E24" s="22" t="s">
        <v>36</v>
      </c>
      <c r="F24" s="39"/>
      <c r="G24" s="39"/>
      <c r="H24" s="24"/>
      <c r="I24" s="24"/>
      <c r="J24" s="25">
        <v>0</v>
      </c>
      <c r="K24" s="25">
        <v>0</v>
      </c>
      <c r="L24" s="25">
        <v>0</v>
      </c>
      <c r="M24" s="26">
        <v>0</v>
      </c>
      <c r="N24" s="27">
        <f t="shared" si="0"/>
        <v>0</v>
      </c>
      <c r="O24" s="32"/>
    </row>
    <row r="25" spans="2:18" ht="56.25" customHeight="1">
      <c r="B25" s="38"/>
      <c r="C25" s="41"/>
      <c r="D25" s="21" t="s">
        <v>37</v>
      </c>
      <c r="E25" s="22" t="s">
        <v>38</v>
      </c>
      <c r="F25" s="39"/>
      <c r="G25" s="39"/>
      <c r="H25" s="24"/>
      <c r="I25" s="24"/>
      <c r="J25" s="25">
        <v>0</v>
      </c>
      <c r="K25" s="25">
        <v>0</v>
      </c>
      <c r="L25" s="25">
        <v>0</v>
      </c>
      <c r="M25" s="26">
        <v>0</v>
      </c>
      <c r="N25" s="27">
        <f t="shared" si="0"/>
        <v>0</v>
      </c>
      <c r="O25" s="32"/>
    </row>
    <row r="26" spans="2:18" s="45" customFormat="1" ht="145.5" customHeight="1">
      <c r="B26" s="43">
        <v>1</v>
      </c>
      <c r="C26" s="107" t="s">
        <v>85</v>
      </c>
      <c r="D26" s="31" t="s">
        <v>39</v>
      </c>
      <c r="E26" s="22" t="s">
        <v>40</v>
      </c>
      <c r="F26" s="104" t="s">
        <v>78</v>
      </c>
      <c r="G26" s="104" t="s">
        <v>79</v>
      </c>
      <c r="H26" s="105">
        <v>44995</v>
      </c>
      <c r="I26" s="105">
        <v>44997</v>
      </c>
      <c r="J26" s="25">
        <v>121750</v>
      </c>
      <c r="K26" s="25">
        <v>0</v>
      </c>
      <c r="L26" s="25">
        <v>0</v>
      </c>
      <c r="M26" s="26">
        <v>0</v>
      </c>
      <c r="N26" s="27">
        <f t="shared" ref="N26:N28" si="1">+SUM(J26:M26)</f>
        <v>121750</v>
      </c>
      <c r="O26" s="106" t="s">
        <v>84</v>
      </c>
    </row>
    <row r="27" spans="2:18" s="45" customFormat="1" ht="130.5" customHeight="1">
      <c r="B27" s="43">
        <v>2</v>
      </c>
      <c r="C27" s="107" t="s">
        <v>86</v>
      </c>
      <c r="D27" s="31" t="s">
        <v>39</v>
      </c>
      <c r="E27" s="22" t="s">
        <v>40</v>
      </c>
      <c r="F27" s="104" t="s">
        <v>80</v>
      </c>
      <c r="G27" s="104" t="s">
        <v>81</v>
      </c>
      <c r="H27" s="105">
        <v>45003</v>
      </c>
      <c r="I27" s="105">
        <v>45004</v>
      </c>
      <c r="J27" s="25">
        <v>44150</v>
      </c>
      <c r="K27" s="25">
        <v>0</v>
      </c>
      <c r="L27" s="25">
        <v>0</v>
      </c>
      <c r="M27" s="26">
        <v>0</v>
      </c>
      <c r="N27" s="27">
        <f t="shared" si="1"/>
        <v>44150</v>
      </c>
      <c r="O27" s="106" t="s">
        <v>84</v>
      </c>
    </row>
    <row r="28" spans="2:18" s="45" customFormat="1" ht="161.25" customHeight="1">
      <c r="B28" s="43">
        <v>3</v>
      </c>
      <c r="C28" s="107" t="s">
        <v>87</v>
      </c>
      <c r="D28" s="31" t="s">
        <v>39</v>
      </c>
      <c r="E28" s="22" t="s">
        <v>40</v>
      </c>
      <c r="F28" s="104" t="s">
        <v>82</v>
      </c>
      <c r="G28" s="104" t="s">
        <v>83</v>
      </c>
      <c r="H28" s="105">
        <v>45009</v>
      </c>
      <c r="I28" s="105">
        <v>45010</v>
      </c>
      <c r="J28" s="25">
        <v>41600</v>
      </c>
      <c r="K28" s="25">
        <v>0</v>
      </c>
      <c r="L28" s="25">
        <v>0</v>
      </c>
      <c r="M28" s="26">
        <v>0</v>
      </c>
      <c r="N28" s="27">
        <f t="shared" si="1"/>
        <v>41600</v>
      </c>
      <c r="O28" s="106" t="s">
        <v>84</v>
      </c>
    </row>
    <row r="29" spans="2:18" s="55" customFormat="1" ht="38.25" customHeight="1">
      <c r="B29" s="49"/>
      <c r="C29" s="50"/>
      <c r="D29" s="51"/>
      <c r="E29" s="50"/>
      <c r="F29" s="50"/>
      <c r="G29" s="50"/>
      <c r="H29" s="51"/>
      <c r="I29" s="51"/>
      <c r="J29" s="52">
        <f>SUM(J15:J28)</f>
        <v>207500</v>
      </c>
      <c r="K29" s="52">
        <f>315000-L29</f>
        <v>127600</v>
      </c>
      <c r="L29" s="52">
        <v>187400</v>
      </c>
      <c r="M29" s="52">
        <f>SUM(M15:M28)</f>
        <v>0</v>
      </c>
      <c r="N29" s="53">
        <f>+SUM(J29:M29)</f>
        <v>522500</v>
      </c>
      <c r="O29" s="54"/>
    </row>
    <row r="30" spans="2:18" s="55" customFormat="1" ht="38.25" customHeight="1">
      <c r="B30" s="56"/>
      <c r="C30" s="57"/>
      <c r="D30" s="58"/>
      <c r="E30" s="57"/>
      <c r="F30" s="57"/>
      <c r="G30" s="57"/>
      <c r="H30" s="58"/>
      <c r="I30" s="58"/>
      <c r="J30" s="59"/>
      <c r="K30" s="59"/>
      <c r="L30" s="59"/>
      <c r="M30" s="59"/>
      <c r="N30" s="59"/>
      <c r="O30" s="60"/>
    </row>
    <row r="31" spans="2:18" s="55" customFormat="1" ht="38.25" customHeight="1">
      <c r="B31" s="56"/>
      <c r="C31" s="57"/>
      <c r="D31" s="58"/>
      <c r="E31" s="57"/>
      <c r="F31" s="57"/>
      <c r="G31" s="57"/>
      <c r="H31" s="58"/>
      <c r="I31" s="58"/>
      <c r="J31" s="59"/>
      <c r="K31" s="59"/>
      <c r="L31" s="59"/>
      <c r="M31" s="61"/>
      <c r="N31" s="59"/>
      <c r="O31" s="60"/>
    </row>
    <row r="32" spans="2:18" s="55" customFormat="1" ht="38.25" customHeight="1">
      <c r="B32" s="56"/>
      <c r="C32" s="57"/>
      <c r="D32" s="58"/>
      <c r="E32" s="57"/>
      <c r="F32" s="57"/>
      <c r="G32" s="57"/>
      <c r="H32" s="58"/>
      <c r="I32" s="58"/>
      <c r="J32" s="59"/>
      <c r="K32" s="59"/>
      <c r="L32" s="59"/>
      <c r="M32" s="59"/>
      <c r="N32" s="59"/>
      <c r="O32" s="60"/>
    </row>
    <row r="33" spans="2:15" s="55" customFormat="1" ht="38.25" customHeight="1">
      <c r="B33" s="56"/>
      <c r="C33" s="57"/>
      <c r="D33" s="58"/>
      <c r="E33" s="57"/>
      <c r="F33" s="57"/>
      <c r="G33" s="57"/>
      <c r="H33" s="58"/>
      <c r="I33" s="58"/>
      <c r="J33" s="59"/>
      <c r="K33" s="59"/>
      <c r="L33" s="59"/>
      <c r="M33" s="59"/>
      <c r="N33" s="59"/>
      <c r="O33" s="60"/>
    </row>
    <row r="34" spans="2:15" s="55" customFormat="1" ht="38.25" customHeight="1">
      <c r="B34" s="56"/>
      <c r="C34" s="57"/>
      <c r="D34" s="58"/>
      <c r="E34" s="57"/>
      <c r="F34" s="57"/>
      <c r="G34" s="57"/>
      <c r="H34" s="58"/>
      <c r="I34" s="58"/>
      <c r="J34" s="59"/>
      <c r="K34" s="59"/>
      <c r="L34" s="59"/>
      <c r="M34" s="59"/>
      <c r="N34" s="59"/>
      <c r="O34" s="60"/>
    </row>
    <row r="35" spans="2:15" s="55" customFormat="1" ht="38.25" customHeight="1">
      <c r="B35" s="56"/>
      <c r="C35" s="57"/>
      <c r="D35" s="58"/>
      <c r="E35" s="57"/>
      <c r="F35" s="57"/>
      <c r="G35" s="57"/>
      <c r="H35" s="58"/>
      <c r="I35" s="58"/>
      <c r="J35" s="59"/>
      <c r="K35" s="59"/>
      <c r="L35" s="59"/>
      <c r="M35" s="59"/>
      <c r="N35" s="59"/>
      <c r="O35" s="60"/>
    </row>
    <row r="36" spans="2:15" s="55" customFormat="1" ht="38.25" customHeight="1">
      <c r="B36" s="56"/>
      <c r="C36" s="62" t="s">
        <v>41</v>
      </c>
      <c r="D36" s="58"/>
      <c r="E36" s="62" t="s">
        <v>41</v>
      </c>
      <c r="F36" s="57"/>
      <c r="G36" s="158" t="s">
        <v>41</v>
      </c>
      <c r="H36" s="158"/>
      <c r="I36" s="58"/>
      <c r="J36" s="158" t="s">
        <v>41</v>
      </c>
      <c r="K36" s="158"/>
      <c r="L36" s="59"/>
      <c r="M36" s="59"/>
      <c r="N36" s="59"/>
      <c r="O36" s="60"/>
    </row>
    <row r="37" spans="2:15" s="55" customFormat="1" ht="38.25" customHeight="1">
      <c r="B37" s="56"/>
      <c r="C37" s="57"/>
      <c r="D37" s="58"/>
      <c r="E37" s="57"/>
      <c r="F37" s="57"/>
      <c r="G37" s="57"/>
      <c r="H37" s="58"/>
      <c r="I37" s="58"/>
      <c r="J37" s="59"/>
      <c r="K37" s="59"/>
      <c r="L37" s="59"/>
      <c r="M37" s="59"/>
      <c r="N37" s="59"/>
      <c r="O37" s="60"/>
    </row>
    <row r="38" spans="2:15" s="55" customFormat="1" ht="38.25" customHeight="1">
      <c r="B38" s="56"/>
      <c r="C38" s="57"/>
      <c r="D38" s="58"/>
      <c r="E38" s="57"/>
      <c r="F38" s="57"/>
      <c r="G38" s="57"/>
      <c r="H38" s="58"/>
      <c r="I38" s="58"/>
      <c r="J38" s="59"/>
      <c r="K38" s="59"/>
      <c r="L38" s="59"/>
      <c r="M38" s="59"/>
      <c r="N38" s="59"/>
      <c r="O38" s="60"/>
    </row>
    <row r="39" spans="2:15" s="55" customFormat="1" ht="38.25" customHeight="1">
      <c r="B39" s="56"/>
      <c r="C39" s="57"/>
      <c r="D39" s="58"/>
      <c r="E39" s="57"/>
      <c r="F39" s="57"/>
      <c r="G39" s="57"/>
      <c r="H39" s="58"/>
      <c r="I39" s="58"/>
      <c r="J39" s="59"/>
      <c r="K39" s="59"/>
      <c r="L39" s="59"/>
      <c r="M39" s="59"/>
      <c r="N39" s="59"/>
      <c r="O39" s="60"/>
    </row>
    <row r="40" spans="2:15" s="55" customFormat="1" ht="38.25" customHeight="1">
      <c r="B40" s="56"/>
      <c r="C40" s="57"/>
      <c r="D40" s="58"/>
      <c r="E40" s="57"/>
      <c r="F40" s="57"/>
      <c r="G40" s="57"/>
      <c r="H40" s="58"/>
      <c r="I40" s="58"/>
      <c r="J40" s="59"/>
      <c r="K40" s="59"/>
      <c r="L40" s="59"/>
      <c r="M40" s="59"/>
      <c r="N40" s="59"/>
      <c r="O40" s="60"/>
    </row>
    <row r="41" spans="2:15" ht="38.25" customHeight="1">
      <c r="B41" s="63"/>
      <c r="C41" s="64"/>
      <c r="D41" s="65"/>
      <c r="E41" s="64"/>
      <c r="F41" s="64"/>
      <c r="G41" s="64"/>
      <c r="H41" s="65"/>
      <c r="I41" s="65"/>
      <c r="J41" s="65"/>
      <c r="K41" s="65"/>
      <c r="L41" s="65"/>
      <c r="M41" s="61"/>
      <c r="N41" s="61"/>
      <c r="O41" s="66"/>
    </row>
    <row r="42" spans="2:15" ht="38.25" customHeight="1">
      <c r="B42" s="6"/>
      <c r="C42" s="67"/>
      <c r="E42" s="67"/>
      <c r="G42" s="67"/>
      <c r="H42" s="67"/>
      <c r="K42" s="159"/>
      <c r="L42" s="159"/>
      <c r="M42" s="159"/>
      <c r="N42" s="68"/>
      <c r="O42" s="7"/>
    </row>
    <row r="43" spans="2:15" s="72" customFormat="1" ht="63.75" customHeight="1">
      <c r="B43" s="69"/>
      <c r="C43" s="70" t="s">
        <v>42</v>
      </c>
      <c r="D43" s="70"/>
      <c r="E43" s="70" t="s">
        <v>42</v>
      </c>
      <c r="F43" s="70"/>
      <c r="G43" s="153" t="s">
        <v>42</v>
      </c>
      <c r="H43" s="153"/>
      <c r="I43" s="70"/>
      <c r="J43" s="70"/>
      <c r="K43" s="160" t="s">
        <v>42</v>
      </c>
      <c r="L43" s="160"/>
      <c r="M43" s="160"/>
      <c r="N43" s="70"/>
      <c r="O43" s="71"/>
    </row>
    <row r="44" spans="2:15" s="72" customFormat="1" ht="63.75" customHeight="1">
      <c r="B44" s="69"/>
      <c r="C44" s="70" t="s">
        <v>43</v>
      </c>
      <c r="E44" s="70" t="s">
        <v>44</v>
      </c>
      <c r="G44" s="72" t="s">
        <v>45</v>
      </c>
      <c r="I44" s="70"/>
      <c r="J44" s="70"/>
      <c r="K44" s="153" t="s">
        <v>46</v>
      </c>
      <c r="L44" s="153"/>
      <c r="M44" s="153"/>
      <c r="O44" s="73"/>
    </row>
    <row r="45" spans="2:15" s="72" customFormat="1" ht="63.75" customHeight="1">
      <c r="B45" s="74"/>
      <c r="C45" s="75" t="s">
        <v>47</v>
      </c>
      <c r="D45" s="76"/>
      <c r="E45" s="75" t="s">
        <v>48</v>
      </c>
      <c r="F45" s="76"/>
      <c r="G45" s="76" t="s">
        <v>49</v>
      </c>
      <c r="H45" s="76"/>
      <c r="I45" s="75"/>
      <c r="J45" s="75"/>
      <c r="K45" s="154" t="s">
        <v>50</v>
      </c>
      <c r="L45" s="154"/>
      <c r="M45" s="154"/>
      <c r="N45" s="76"/>
      <c r="O45" s="77"/>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44"/>
  <sheetViews>
    <sheetView topLeftCell="D25" zoomScale="40" zoomScaleNormal="40" workbookViewId="0">
      <selection activeCell="O44" sqref="O44"/>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ht="30" customHeight="1">
      <c r="B5" s="6"/>
      <c r="O5" s="7"/>
    </row>
    <row r="6" spans="2:15" ht="30" customHeight="1">
      <c r="B6" s="144" t="s">
        <v>0</v>
      </c>
      <c r="C6" s="145"/>
      <c r="D6" s="145"/>
      <c r="E6" s="145"/>
      <c r="F6" s="145"/>
      <c r="G6" s="145"/>
      <c r="H6" s="145"/>
      <c r="I6" s="145"/>
      <c r="J6" s="145"/>
      <c r="K6" s="145"/>
      <c r="L6" s="145"/>
      <c r="M6" s="145"/>
      <c r="N6" s="145"/>
      <c r="O6" s="146"/>
    </row>
    <row r="7" spans="2:15" ht="15.75">
      <c r="B7" s="144" t="s">
        <v>1</v>
      </c>
      <c r="C7" s="145"/>
      <c r="D7" s="145"/>
      <c r="E7" s="145"/>
      <c r="F7" s="145"/>
      <c r="G7" s="145"/>
      <c r="H7" s="145"/>
      <c r="I7" s="145"/>
      <c r="J7" s="145"/>
      <c r="K7" s="145"/>
      <c r="L7" s="145"/>
      <c r="M7" s="145"/>
      <c r="N7" s="145"/>
      <c r="O7" s="146"/>
    </row>
    <row r="8" spans="2:15" ht="30">
      <c r="B8" s="147" t="s">
        <v>2</v>
      </c>
      <c r="C8" s="148"/>
      <c r="D8" s="148"/>
      <c r="E8" s="148"/>
      <c r="F8" s="148"/>
      <c r="G8" s="148"/>
      <c r="H8" s="148"/>
      <c r="I8" s="148"/>
      <c r="J8" s="148"/>
      <c r="K8" s="148"/>
      <c r="L8" s="148"/>
      <c r="M8" s="148"/>
      <c r="N8" s="148"/>
      <c r="O8" s="149"/>
    </row>
    <row r="9" spans="2:15" ht="30">
      <c r="B9" s="147" t="s">
        <v>3</v>
      </c>
      <c r="C9" s="148"/>
      <c r="D9" s="148"/>
      <c r="E9" s="148"/>
      <c r="F9" s="148"/>
      <c r="G9" s="148"/>
      <c r="H9" s="148"/>
      <c r="I9" s="148"/>
      <c r="J9" s="148"/>
      <c r="K9" s="148"/>
      <c r="L9" s="148"/>
      <c r="M9" s="148"/>
      <c r="N9" s="148"/>
      <c r="O9" s="149"/>
    </row>
    <row r="10" spans="2:15" ht="30">
      <c r="B10" s="150" t="s">
        <v>54</v>
      </c>
      <c r="C10" s="151"/>
      <c r="D10" s="151"/>
      <c r="E10" s="151"/>
      <c r="F10" s="151"/>
      <c r="G10" s="151"/>
      <c r="H10" s="151"/>
      <c r="I10" s="151"/>
      <c r="J10" s="151"/>
      <c r="K10" s="151"/>
      <c r="L10" s="151"/>
      <c r="M10" s="151"/>
      <c r="N10" s="151"/>
      <c r="O10" s="152"/>
    </row>
    <row r="11" spans="2:15" ht="27.75">
      <c r="B11" s="141" t="s">
        <v>4</v>
      </c>
      <c r="C11" s="142"/>
      <c r="D11" s="142"/>
      <c r="E11" s="142"/>
      <c r="F11" s="142"/>
      <c r="G11" s="142"/>
      <c r="H11" s="142"/>
      <c r="I11" s="142"/>
      <c r="J11" s="142"/>
      <c r="K11" s="142"/>
      <c r="L11" s="142"/>
      <c r="M11" s="142"/>
      <c r="N11" s="142"/>
      <c r="O11" s="143"/>
    </row>
    <row r="12" spans="2:15" ht="27.75">
      <c r="B12" s="8"/>
      <c r="C12" s="9" t="s">
        <v>5</v>
      </c>
      <c r="O12" s="7"/>
    </row>
    <row r="13" spans="2:15" s="14" customFormat="1" ht="45">
      <c r="B13" s="10"/>
      <c r="C13" s="82" t="s">
        <v>88</v>
      </c>
      <c r="D13" s="11"/>
      <c r="E13" s="12"/>
      <c r="F13" s="11"/>
      <c r="G13" s="11"/>
      <c r="H13" s="11"/>
      <c r="I13" s="11"/>
      <c r="J13" s="11"/>
      <c r="K13" s="155" t="s">
        <v>6</v>
      </c>
      <c r="L13" s="156"/>
      <c r="M13" s="157"/>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5" si="0">+SUM(J15:M15)</f>
        <v>0</v>
      </c>
      <c r="O15" s="121"/>
    </row>
    <row r="16" spans="2:15" ht="61.5" customHeight="1">
      <c r="B16" s="29"/>
      <c r="C16" s="30"/>
      <c r="D16" s="31" t="s">
        <v>21</v>
      </c>
      <c r="E16" s="22" t="s">
        <v>22</v>
      </c>
      <c r="F16" s="23"/>
      <c r="G16" s="23"/>
      <c r="H16" s="24"/>
      <c r="I16" s="24"/>
      <c r="J16" s="25">
        <v>0</v>
      </c>
      <c r="K16" s="25">
        <v>0</v>
      </c>
      <c r="L16" s="25">
        <v>0</v>
      </c>
      <c r="M16" s="26">
        <v>0</v>
      </c>
      <c r="N16" s="27">
        <f t="shared" si="0"/>
        <v>0</v>
      </c>
      <c r="O16" s="32"/>
    </row>
    <row r="17" spans="2:18" ht="83.25" customHeight="1">
      <c r="B17" s="43">
        <v>1</v>
      </c>
      <c r="C17" s="90" t="s">
        <v>89</v>
      </c>
      <c r="D17" s="31" t="s">
        <v>39</v>
      </c>
      <c r="E17" s="22" t="s">
        <v>40</v>
      </c>
      <c r="F17" s="104" t="s">
        <v>91</v>
      </c>
      <c r="G17" s="104" t="s">
        <v>92</v>
      </c>
      <c r="H17" s="105">
        <v>45017</v>
      </c>
      <c r="I17" s="105">
        <v>45018</v>
      </c>
      <c r="J17" s="25">
        <v>38700</v>
      </c>
      <c r="K17" s="25">
        <v>50000</v>
      </c>
      <c r="L17" s="25">
        <v>80000</v>
      </c>
      <c r="M17" s="26">
        <v>0</v>
      </c>
      <c r="N17" s="27">
        <f t="shared" si="0"/>
        <v>168700</v>
      </c>
      <c r="O17" s="129" t="s">
        <v>94</v>
      </c>
      <c r="R17" s="2">
        <f>+L17/2</f>
        <v>40000</v>
      </c>
    </row>
    <row r="18" spans="2:18" ht="93" customHeight="1">
      <c r="B18" s="33"/>
      <c r="C18" s="37"/>
      <c r="D18" s="31" t="s">
        <v>23</v>
      </c>
      <c r="E18" s="22" t="s">
        <v>24</v>
      </c>
      <c r="F18" s="35"/>
      <c r="G18" s="35"/>
      <c r="H18" s="36"/>
      <c r="I18" s="36"/>
      <c r="J18" s="25">
        <v>0</v>
      </c>
      <c r="K18" s="25">
        <v>0</v>
      </c>
      <c r="L18" s="25">
        <v>0</v>
      </c>
      <c r="M18" s="26">
        <v>0</v>
      </c>
      <c r="N18" s="27">
        <f t="shared" si="0"/>
        <v>0</v>
      </c>
      <c r="O18" s="32"/>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si="0"/>
        <v>0</v>
      </c>
      <c r="O25" s="32"/>
    </row>
    <row r="26" spans="2:18" s="45" customFormat="1" ht="89.25" customHeight="1">
      <c r="B26" s="94">
        <v>2</v>
      </c>
      <c r="C26" s="91" t="s">
        <v>90</v>
      </c>
      <c r="D26" s="122" t="s">
        <v>39</v>
      </c>
      <c r="E26" s="123" t="s">
        <v>40</v>
      </c>
      <c r="F26" s="124" t="s">
        <v>93</v>
      </c>
      <c r="G26" s="124" t="s">
        <v>93</v>
      </c>
      <c r="H26" s="125">
        <v>45037</v>
      </c>
      <c r="I26" s="125">
        <v>45038</v>
      </c>
      <c r="J26" s="126">
        <v>43600</v>
      </c>
      <c r="K26" s="126">
        <v>77600</v>
      </c>
      <c r="L26" s="126">
        <v>107400</v>
      </c>
      <c r="M26" s="127">
        <v>0</v>
      </c>
      <c r="N26" s="128">
        <f t="shared" ref="N26" si="1">+SUM(J26:M26)</f>
        <v>228600</v>
      </c>
      <c r="O26" s="129" t="s">
        <v>94</v>
      </c>
    </row>
    <row r="27" spans="2:18" s="55" customFormat="1" ht="30">
      <c r="B27" s="49"/>
      <c r="C27" s="50"/>
      <c r="D27" s="51"/>
      <c r="E27" s="50"/>
      <c r="F27" s="50"/>
      <c r="G27" s="50"/>
      <c r="H27" s="51"/>
      <c r="I27" s="51"/>
      <c r="J27" s="52">
        <f>SUM(J15:J26)</f>
        <v>82300</v>
      </c>
      <c r="K27" s="52">
        <f>SUM(K15:K26)</f>
        <v>127600</v>
      </c>
      <c r="L27" s="52">
        <v>187400</v>
      </c>
      <c r="M27" s="52">
        <f>SUM(M15:M26)</f>
        <v>0</v>
      </c>
      <c r="N27" s="53">
        <f>+SUM(J27:M27)</f>
        <v>397300</v>
      </c>
      <c r="O27" s="54"/>
    </row>
    <row r="28" spans="2:18" s="55" customFormat="1" ht="30">
      <c r="B28" s="56"/>
      <c r="C28" s="57"/>
      <c r="D28" s="58"/>
      <c r="E28" s="57"/>
      <c r="F28" s="57"/>
      <c r="G28" s="57"/>
      <c r="H28" s="58"/>
      <c r="I28" s="58"/>
      <c r="J28" s="59"/>
      <c r="K28" s="59"/>
      <c r="L28" s="59"/>
      <c r="M28" s="59"/>
      <c r="N28" s="59"/>
      <c r="O28" s="60"/>
    </row>
    <row r="29" spans="2:18" s="55" customFormat="1" ht="30">
      <c r="B29" s="56"/>
      <c r="C29" s="57"/>
      <c r="D29" s="58"/>
      <c r="E29" s="57"/>
      <c r="F29" s="57"/>
      <c r="G29" s="57"/>
      <c r="H29" s="58"/>
      <c r="I29" s="58"/>
      <c r="J29" s="59"/>
      <c r="K29" s="59"/>
      <c r="L29" s="59"/>
      <c r="M29" s="61"/>
      <c r="N29" s="59"/>
      <c r="O29" s="60"/>
    </row>
    <row r="30" spans="2:18" s="55" customFormat="1" ht="30">
      <c r="B30" s="56"/>
      <c r="C30" s="57"/>
      <c r="D30" s="58"/>
      <c r="E30" s="57"/>
      <c r="F30" s="57"/>
      <c r="G30" s="57"/>
      <c r="H30" s="58"/>
      <c r="I30" s="58"/>
      <c r="J30" s="59"/>
      <c r="K30" s="59"/>
      <c r="L30" s="59"/>
      <c r="M30" s="59"/>
      <c r="N30" s="59"/>
      <c r="O30" s="60"/>
    </row>
    <row r="31" spans="2:18" s="55" customFormat="1" ht="30">
      <c r="B31" s="56"/>
      <c r="C31" s="57"/>
      <c r="D31" s="58"/>
      <c r="E31" s="57"/>
      <c r="F31" s="57"/>
      <c r="G31" s="57"/>
      <c r="H31" s="58"/>
      <c r="I31" s="58"/>
      <c r="J31" s="59"/>
      <c r="K31" s="59"/>
      <c r="L31" s="59"/>
      <c r="M31" s="59"/>
      <c r="N31" s="59"/>
      <c r="O31" s="60"/>
    </row>
    <row r="32" spans="2:18" s="55" customFormat="1" ht="30">
      <c r="B32" s="56"/>
      <c r="C32" s="57"/>
      <c r="D32" s="58"/>
      <c r="E32" s="57"/>
      <c r="F32" s="57"/>
      <c r="G32" s="57"/>
      <c r="H32" s="58"/>
      <c r="I32" s="58"/>
      <c r="J32" s="59"/>
      <c r="K32" s="59"/>
      <c r="L32" s="59"/>
      <c r="M32" s="59"/>
      <c r="N32" s="59"/>
      <c r="O32" s="60"/>
    </row>
    <row r="33" spans="2:15" s="55" customFormat="1" ht="30">
      <c r="B33" s="56"/>
      <c r="C33" s="57"/>
      <c r="D33" s="58"/>
      <c r="E33" s="57"/>
      <c r="F33" s="57"/>
      <c r="G33" s="57"/>
      <c r="H33" s="58"/>
      <c r="I33" s="58"/>
      <c r="J33" s="59"/>
      <c r="K33" s="59"/>
      <c r="L33" s="59"/>
      <c r="M33" s="59"/>
      <c r="N33" s="59"/>
      <c r="O33" s="60"/>
    </row>
    <row r="34" spans="2:15" s="55" customFormat="1" ht="30">
      <c r="B34" s="56"/>
      <c r="C34" s="62" t="s">
        <v>41</v>
      </c>
      <c r="D34" s="58"/>
      <c r="E34" s="62" t="s">
        <v>41</v>
      </c>
      <c r="F34" s="57"/>
      <c r="G34" s="158" t="s">
        <v>41</v>
      </c>
      <c r="H34" s="158"/>
      <c r="I34" s="58"/>
      <c r="J34" s="158" t="s">
        <v>41</v>
      </c>
      <c r="K34" s="158"/>
      <c r="L34" s="59"/>
      <c r="M34" s="59"/>
      <c r="N34" s="59"/>
      <c r="O34" s="60"/>
    </row>
    <row r="35" spans="2:15" s="55" customFormat="1" ht="30">
      <c r="B35" s="56"/>
      <c r="C35" s="57"/>
      <c r="D35" s="58"/>
      <c r="E35" s="57"/>
      <c r="F35" s="57"/>
      <c r="G35" s="57"/>
      <c r="H35" s="58"/>
      <c r="I35" s="58"/>
      <c r="J35" s="59"/>
      <c r="K35" s="59"/>
      <c r="L35" s="59"/>
      <c r="M35" s="59"/>
      <c r="N35" s="59"/>
      <c r="O35" s="60"/>
    </row>
    <row r="36" spans="2:15" s="55" customFormat="1" ht="30">
      <c r="B36" s="56"/>
      <c r="C36" s="57"/>
      <c r="D36" s="58"/>
      <c r="E36" s="57"/>
      <c r="F36" s="57"/>
      <c r="G36" s="57"/>
      <c r="H36" s="58"/>
      <c r="I36" s="58"/>
      <c r="J36" s="59"/>
      <c r="K36" s="59"/>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57"/>
      <c r="D38" s="58"/>
      <c r="E38" s="57"/>
      <c r="F38" s="57"/>
      <c r="G38" s="57"/>
      <c r="H38" s="58"/>
      <c r="I38" s="58"/>
      <c r="J38" s="59"/>
      <c r="K38" s="59"/>
      <c r="L38" s="59"/>
      <c r="M38" s="59"/>
      <c r="N38" s="59"/>
      <c r="O38" s="60"/>
    </row>
    <row r="39" spans="2:15" ht="23.25">
      <c r="B39" s="63"/>
      <c r="C39" s="64"/>
      <c r="D39" s="65"/>
      <c r="E39" s="64"/>
      <c r="F39" s="64"/>
      <c r="G39" s="64"/>
      <c r="H39" s="65"/>
      <c r="I39" s="65"/>
      <c r="J39" s="65"/>
      <c r="K39" s="65"/>
      <c r="L39" s="65"/>
      <c r="M39" s="61"/>
      <c r="N39" s="61"/>
      <c r="O39" s="66"/>
    </row>
    <row r="40" spans="2:15">
      <c r="B40" s="6"/>
      <c r="C40" s="67"/>
      <c r="E40" s="67"/>
      <c r="G40" s="67"/>
      <c r="H40" s="67"/>
      <c r="K40" s="159"/>
      <c r="L40" s="159"/>
      <c r="M40" s="159"/>
      <c r="N40" s="68"/>
      <c r="O40" s="7"/>
    </row>
    <row r="41" spans="2:15" s="72" customFormat="1" ht="27">
      <c r="B41" s="69"/>
      <c r="C41" s="70" t="s">
        <v>42</v>
      </c>
      <c r="D41" s="70"/>
      <c r="E41" s="70" t="s">
        <v>42</v>
      </c>
      <c r="F41" s="70"/>
      <c r="G41" s="153" t="s">
        <v>42</v>
      </c>
      <c r="H41" s="153"/>
      <c r="I41" s="70"/>
      <c r="J41" s="70"/>
      <c r="K41" s="160" t="s">
        <v>42</v>
      </c>
      <c r="L41" s="160"/>
      <c r="M41" s="160"/>
      <c r="N41" s="70"/>
      <c r="O41" s="71"/>
    </row>
    <row r="42" spans="2:15" s="72" customFormat="1" ht="27">
      <c r="B42" s="69"/>
      <c r="C42" s="70" t="s">
        <v>43</v>
      </c>
      <c r="E42" s="70" t="s">
        <v>44</v>
      </c>
      <c r="G42" s="72" t="s">
        <v>45</v>
      </c>
      <c r="I42" s="70"/>
      <c r="J42" s="70"/>
      <c r="K42" s="153" t="s">
        <v>46</v>
      </c>
      <c r="L42" s="153"/>
      <c r="M42" s="153"/>
      <c r="O42" s="73"/>
    </row>
    <row r="43" spans="2:15" s="72" customFormat="1" ht="27">
      <c r="B43" s="74"/>
      <c r="C43" s="75" t="s">
        <v>47</v>
      </c>
      <c r="D43" s="76"/>
      <c r="E43" s="75" t="s">
        <v>48</v>
      </c>
      <c r="F43" s="76"/>
      <c r="G43" s="76" t="s">
        <v>49</v>
      </c>
      <c r="H43" s="76"/>
      <c r="I43" s="75"/>
      <c r="J43" s="75"/>
      <c r="K43" s="154" t="s">
        <v>50</v>
      </c>
      <c r="L43" s="154"/>
      <c r="M43" s="154"/>
      <c r="N43" s="76"/>
      <c r="O43" s="77"/>
    </row>
    <row r="44" spans="2:15" s="81" customFormat="1" ht="25.5">
      <c r="B44" s="78"/>
      <c r="C44" s="79"/>
      <c r="D44" s="79"/>
      <c r="E44" s="79"/>
      <c r="F44" s="79"/>
      <c r="G44" s="79"/>
      <c r="H44" s="79"/>
      <c r="I44" s="79"/>
      <c r="J44" s="79"/>
      <c r="K44" s="79"/>
      <c r="L44" s="79"/>
      <c r="M44" s="79"/>
      <c r="N44" s="79"/>
      <c r="O44" s="80"/>
    </row>
  </sheetData>
  <mergeCells count="14">
    <mergeCell ref="B11:O11"/>
    <mergeCell ref="B6:O6"/>
    <mergeCell ref="B7:O7"/>
    <mergeCell ref="B8:O8"/>
    <mergeCell ref="B9:O9"/>
    <mergeCell ref="B10:O10"/>
    <mergeCell ref="K42:M42"/>
    <mergeCell ref="K43:M43"/>
    <mergeCell ref="K13:M13"/>
    <mergeCell ref="G34:H34"/>
    <mergeCell ref="J34:K34"/>
    <mergeCell ref="K40:M40"/>
    <mergeCell ref="G41:H41"/>
    <mergeCell ref="K41:M41"/>
  </mergeCells>
  <printOptions horizontalCentered="1" verticalCentered="1"/>
  <pageMargins left="0" right="0" top="0" bottom="0" header="0.31496062992125984" footer="0.31496062992125984"/>
  <pageSetup scale="2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R46"/>
  <sheetViews>
    <sheetView zoomScale="40" zoomScaleNormal="40" workbookViewId="0">
      <selection activeCell="C17" sqref="C1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ht="30" customHeight="1">
      <c r="B5" s="6"/>
      <c r="O5" s="7"/>
    </row>
    <row r="6" spans="2:15" ht="30" customHeight="1">
      <c r="B6" s="144" t="s">
        <v>0</v>
      </c>
      <c r="C6" s="145"/>
      <c r="D6" s="145"/>
      <c r="E6" s="145"/>
      <c r="F6" s="145"/>
      <c r="G6" s="145"/>
      <c r="H6" s="145"/>
      <c r="I6" s="145"/>
      <c r="J6" s="145"/>
      <c r="K6" s="145"/>
      <c r="L6" s="145"/>
      <c r="M6" s="145"/>
      <c r="N6" s="145"/>
      <c r="O6" s="146"/>
    </row>
    <row r="7" spans="2:15" ht="15.75">
      <c r="B7" s="144" t="s">
        <v>1</v>
      </c>
      <c r="C7" s="145"/>
      <c r="D7" s="145"/>
      <c r="E7" s="145"/>
      <c r="F7" s="145"/>
      <c r="G7" s="145"/>
      <c r="H7" s="145"/>
      <c r="I7" s="145"/>
      <c r="J7" s="145"/>
      <c r="K7" s="145"/>
      <c r="L7" s="145"/>
      <c r="M7" s="145"/>
      <c r="N7" s="145"/>
      <c r="O7" s="146"/>
    </row>
    <row r="8" spans="2:15" ht="30">
      <c r="B8" s="147" t="s">
        <v>2</v>
      </c>
      <c r="C8" s="148"/>
      <c r="D8" s="148"/>
      <c r="E8" s="148"/>
      <c r="F8" s="148"/>
      <c r="G8" s="148"/>
      <c r="H8" s="148"/>
      <c r="I8" s="148"/>
      <c r="J8" s="148"/>
      <c r="K8" s="148"/>
      <c r="L8" s="148"/>
      <c r="M8" s="148"/>
      <c r="N8" s="148"/>
      <c r="O8" s="149"/>
    </row>
    <row r="9" spans="2:15" ht="30">
      <c r="B9" s="147" t="s">
        <v>3</v>
      </c>
      <c r="C9" s="148"/>
      <c r="D9" s="148"/>
      <c r="E9" s="148"/>
      <c r="F9" s="148"/>
      <c r="G9" s="148"/>
      <c r="H9" s="148"/>
      <c r="I9" s="148"/>
      <c r="J9" s="148"/>
      <c r="K9" s="148"/>
      <c r="L9" s="148"/>
      <c r="M9" s="148"/>
      <c r="N9" s="148"/>
      <c r="O9" s="149"/>
    </row>
    <row r="10" spans="2:15" ht="30">
      <c r="B10" s="150" t="s">
        <v>54</v>
      </c>
      <c r="C10" s="151"/>
      <c r="D10" s="151"/>
      <c r="E10" s="151"/>
      <c r="F10" s="151"/>
      <c r="G10" s="151"/>
      <c r="H10" s="151"/>
      <c r="I10" s="151"/>
      <c r="J10" s="151"/>
      <c r="K10" s="151"/>
      <c r="L10" s="151"/>
      <c r="M10" s="151"/>
      <c r="N10" s="151"/>
      <c r="O10" s="152"/>
    </row>
    <row r="11" spans="2:15" ht="27.75">
      <c r="B11" s="141" t="s">
        <v>4</v>
      </c>
      <c r="C11" s="142"/>
      <c r="D11" s="142"/>
      <c r="E11" s="142"/>
      <c r="F11" s="142"/>
      <c r="G11" s="142"/>
      <c r="H11" s="142"/>
      <c r="I11" s="142"/>
      <c r="J11" s="142"/>
      <c r="K11" s="142"/>
      <c r="L11" s="142"/>
      <c r="M11" s="142"/>
      <c r="N11" s="142"/>
      <c r="O11" s="143"/>
    </row>
    <row r="12" spans="2:15" ht="27.75">
      <c r="B12" s="8"/>
      <c r="C12" s="9" t="s">
        <v>5</v>
      </c>
      <c r="O12" s="7"/>
    </row>
    <row r="13" spans="2:15" s="14" customFormat="1" ht="45">
      <c r="B13" s="10"/>
      <c r="C13" s="82" t="s">
        <v>104</v>
      </c>
      <c r="D13" s="11"/>
      <c r="E13" s="12"/>
      <c r="F13" s="11"/>
      <c r="G13" s="11"/>
      <c r="H13" s="11"/>
      <c r="I13" s="11"/>
      <c r="J13" s="11"/>
      <c r="K13" s="155" t="s">
        <v>6</v>
      </c>
      <c r="L13" s="156"/>
      <c r="M13" s="157"/>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5" si="0">+SUM(J15:M15)</f>
        <v>0</v>
      </c>
      <c r="O15" s="121"/>
    </row>
    <row r="16" spans="2:15" ht="61.5" customHeight="1">
      <c r="B16" s="29"/>
      <c r="C16" s="30"/>
      <c r="D16" s="31" t="s">
        <v>21</v>
      </c>
      <c r="E16" s="22" t="s">
        <v>22</v>
      </c>
      <c r="F16" s="23"/>
      <c r="G16" s="23"/>
      <c r="H16" s="24"/>
      <c r="I16" s="24"/>
      <c r="J16" s="25">
        <v>0</v>
      </c>
      <c r="K16" s="25">
        <v>0</v>
      </c>
      <c r="L16" s="25">
        <v>0</v>
      </c>
      <c r="M16" s="26">
        <v>0</v>
      </c>
      <c r="N16" s="27">
        <f t="shared" si="0"/>
        <v>0</v>
      </c>
      <c r="O16" s="32"/>
    </row>
    <row r="17" spans="2:18" ht="83.25" customHeight="1">
      <c r="B17" s="43"/>
      <c r="C17" s="90"/>
      <c r="D17" s="31" t="s">
        <v>39</v>
      </c>
      <c r="E17" s="22" t="s">
        <v>40</v>
      </c>
      <c r="F17" s="104"/>
      <c r="G17" s="104"/>
      <c r="H17" s="105"/>
      <c r="I17" s="105"/>
      <c r="J17" s="25">
        <v>0</v>
      </c>
      <c r="K17" s="25">
        <v>0</v>
      </c>
      <c r="L17" s="25">
        <v>0</v>
      </c>
      <c r="M17" s="26">
        <v>0</v>
      </c>
      <c r="N17" s="27">
        <f t="shared" ref="N17:N18" si="1">+SUM(J17:M17)</f>
        <v>0</v>
      </c>
      <c r="O17" s="32"/>
      <c r="R17" s="2">
        <f>+L17/2</f>
        <v>0</v>
      </c>
    </row>
    <row r="18" spans="2:18" ht="93" customHeight="1">
      <c r="B18" s="131">
        <v>1</v>
      </c>
      <c r="C18" s="132" t="s">
        <v>97</v>
      </c>
      <c r="D18" s="31" t="s">
        <v>23</v>
      </c>
      <c r="E18" s="22" t="s">
        <v>24</v>
      </c>
      <c r="F18" s="39" t="s">
        <v>60</v>
      </c>
      <c r="G18" s="104" t="s">
        <v>95</v>
      </c>
      <c r="H18" s="105">
        <v>45052</v>
      </c>
      <c r="I18" s="105">
        <v>45053</v>
      </c>
      <c r="J18" s="25">
        <v>63200</v>
      </c>
      <c r="K18" s="25">
        <v>0</v>
      </c>
      <c r="L18" s="25">
        <v>0</v>
      </c>
      <c r="M18" s="26">
        <v>0</v>
      </c>
      <c r="N18" s="27">
        <f t="shared" si="1"/>
        <v>63200</v>
      </c>
      <c r="O18" s="130" t="s">
        <v>96</v>
      </c>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si="0"/>
        <v>0</v>
      </c>
      <c r="O25" s="32"/>
    </row>
    <row r="26" spans="2:18" ht="93.75" customHeight="1">
      <c r="B26" s="43">
        <v>2</v>
      </c>
      <c r="C26" s="132" t="s">
        <v>98</v>
      </c>
      <c r="D26" s="21" t="s">
        <v>39</v>
      </c>
      <c r="E26" s="22" t="s">
        <v>40</v>
      </c>
      <c r="F26" s="39" t="s">
        <v>60</v>
      </c>
      <c r="G26" s="39" t="s">
        <v>101</v>
      </c>
      <c r="H26" s="24">
        <v>45066</v>
      </c>
      <c r="I26" s="24">
        <v>45067</v>
      </c>
      <c r="J26" s="25">
        <v>66100</v>
      </c>
      <c r="K26" s="25">
        <v>0</v>
      </c>
      <c r="L26" s="25">
        <v>0</v>
      </c>
      <c r="M26" s="26">
        <v>0</v>
      </c>
      <c r="N26" s="27">
        <f t="shared" ref="N26:N28" si="2">+SUM(J26:M26)</f>
        <v>66100</v>
      </c>
      <c r="O26" s="130" t="s">
        <v>96</v>
      </c>
    </row>
    <row r="27" spans="2:18" ht="127.5">
      <c r="B27" s="43">
        <v>3</v>
      </c>
      <c r="C27" s="132" t="s">
        <v>99</v>
      </c>
      <c r="D27" s="21" t="s">
        <v>39</v>
      </c>
      <c r="E27" s="22" t="s">
        <v>40</v>
      </c>
      <c r="F27" s="39" t="s">
        <v>102</v>
      </c>
      <c r="G27" s="39" t="s">
        <v>102</v>
      </c>
      <c r="H27" s="24">
        <v>45070</v>
      </c>
      <c r="I27" s="24">
        <v>45070</v>
      </c>
      <c r="J27" s="25">
        <v>7850</v>
      </c>
      <c r="K27" s="25">
        <v>0</v>
      </c>
      <c r="L27" s="25">
        <v>0</v>
      </c>
      <c r="M27" s="26">
        <v>0</v>
      </c>
      <c r="N27" s="27">
        <f t="shared" si="2"/>
        <v>7850</v>
      </c>
      <c r="O27" s="130" t="s">
        <v>96</v>
      </c>
    </row>
    <row r="28" spans="2:18" ht="123" customHeight="1">
      <c r="B28" s="94">
        <v>4</v>
      </c>
      <c r="C28" s="132" t="s">
        <v>100</v>
      </c>
      <c r="D28" s="21" t="s">
        <v>39</v>
      </c>
      <c r="E28" s="22" t="s">
        <v>40</v>
      </c>
      <c r="F28" s="39" t="s">
        <v>60</v>
      </c>
      <c r="G28" s="39" t="s">
        <v>103</v>
      </c>
      <c r="H28" s="24">
        <v>45075</v>
      </c>
      <c r="I28" s="24">
        <v>45075</v>
      </c>
      <c r="J28" s="25">
        <v>77300</v>
      </c>
      <c r="K28" s="25">
        <v>0</v>
      </c>
      <c r="L28" s="25">
        <v>0</v>
      </c>
      <c r="M28" s="26">
        <v>0</v>
      </c>
      <c r="N28" s="27">
        <f t="shared" si="2"/>
        <v>77300</v>
      </c>
      <c r="O28" s="130" t="s">
        <v>96</v>
      </c>
    </row>
    <row r="29" spans="2:18" s="55" customFormat="1" ht="30">
      <c r="B29" s="49"/>
      <c r="C29" s="50"/>
      <c r="D29" s="51"/>
      <c r="E29" s="50"/>
      <c r="F29" s="50"/>
      <c r="G29" s="50"/>
      <c r="H29" s="51"/>
      <c r="I29" s="51"/>
      <c r="J29" s="52">
        <f>SUM(J15:J28)</f>
        <v>214450</v>
      </c>
      <c r="K29" s="52">
        <f>315000-L29</f>
        <v>127600</v>
      </c>
      <c r="L29" s="52">
        <v>187400</v>
      </c>
      <c r="M29" s="52">
        <f>SUM(M15:M28)</f>
        <v>0</v>
      </c>
      <c r="N29" s="53">
        <f>+SUM(J29:M29)</f>
        <v>529450</v>
      </c>
      <c r="O29" s="54"/>
    </row>
    <row r="30" spans="2:18" s="55" customFormat="1" ht="30">
      <c r="B30" s="56"/>
      <c r="C30" s="57"/>
      <c r="D30" s="58"/>
      <c r="E30" s="57"/>
      <c r="F30" s="57"/>
      <c r="G30" s="57"/>
      <c r="H30" s="58"/>
      <c r="I30" s="58"/>
      <c r="J30" s="59"/>
      <c r="K30" s="59"/>
      <c r="L30" s="59"/>
      <c r="M30" s="59"/>
      <c r="N30" s="59"/>
      <c r="O30" s="60"/>
    </row>
    <row r="31" spans="2:18" s="55" customFormat="1" ht="30">
      <c r="B31" s="56"/>
      <c r="C31" s="57"/>
      <c r="D31" s="58"/>
      <c r="E31" s="57"/>
      <c r="F31" s="57"/>
      <c r="G31" s="57"/>
      <c r="H31" s="58"/>
      <c r="I31" s="58"/>
      <c r="J31" s="59"/>
      <c r="K31" s="59"/>
      <c r="L31" s="59"/>
      <c r="M31" s="61"/>
      <c r="N31" s="59"/>
      <c r="O31" s="60"/>
    </row>
    <row r="32" spans="2:18" s="55" customFormat="1" ht="30">
      <c r="B32" s="56"/>
      <c r="C32" s="57"/>
      <c r="D32" s="58"/>
      <c r="E32" s="57"/>
      <c r="F32" s="57"/>
      <c r="G32" s="57"/>
      <c r="H32" s="58"/>
      <c r="I32" s="58"/>
      <c r="J32" s="59"/>
      <c r="K32" s="59"/>
      <c r="L32" s="59"/>
      <c r="M32" s="59"/>
      <c r="N32" s="59"/>
      <c r="O32" s="60"/>
    </row>
    <row r="33" spans="2:15" s="55" customFormat="1" ht="30">
      <c r="B33" s="56"/>
      <c r="C33" s="57"/>
      <c r="D33" s="58"/>
      <c r="E33" s="57"/>
      <c r="F33" s="57"/>
      <c r="G33" s="57"/>
      <c r="H33" s="58"/>
      <c r="I33" s="58"/>
      <c r="J33" s="59"/>
      <c r="K33" s="59"/>
      <c r="L33" s="59"/>
      <c r="M33" s="59"/>
      <c r="N33" s="59"/>
      <c r="O33" s="60"/>
    </row>
    <row r="34" spans="2:15" s="55" customFormat="1" ht="30">
      <c r="B34" s="56"/>
      <c r="C34" s="57"/>
      <c r="D34" s="58"/>
      <c r="E34" s="57"/>
      <c r="F34" s="57"/>
      <c r="G34" s="57"/>
      <c r="H34" s="58"/>
      <c r="I34" s="58"/>
      <c r="J34" s="59"/>
      <c r="K34" s="59"/>
      <c r="L34" s="59"/>
      <c r="M34" s="59"/>
      <c r="N34" s="59"/>
      <c r="O34" s="60"/>
    </row>
    <row r="35" spans="2:15" s="55" customFormat="1" ht="30">
      <c r="B35" s="56"/>
      <c r="C35" s="57"/>
      <c r="D35" s="58"/>
      <c r="E35" s="57"/>
      <c r="F35" s="57"/>
      <c r="G35" s="57"/>
      <c r="H35" s="58"/>
      <c r="I35" s="58"/>
      <c r="J35" s="59"/>
      <c r="K35" s="59"/>
      <c r="L35" s="59"/>
      <c r="M35" s="59"/>
      <c r="N35" s="59"/>
      <c r="O35" s="60"/>
    </row>
    <row r="36" spans="2:15" s="55" customFormat="1" ht="30">
      <c r="B36" s="56"/>
      <c r="C36" s="62" t="s">
        <v>41</v>
      </c>
      <c r="D36" s="58"/>
      <c r="E36" s="62" t="s">
        <v>41</v>
      </c>
      <c r="F36" s="57"/>
      <c r="G36" s="158" t="s">
        <v>41</v>
      </c>
      <c r="H36" s="158"/>
      <c r="I36" s="58"/>
      <c r="J36" s="158" t="s">
        <v>41</v>
      </c>
      <c r="K36" s="158"/>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57"/>
      <c r="D38" s="58"/>
      <c r="E38" s="57"/>
      <c r="F38" s="57"/>
      <c r="G38" s="57"/>
      <c r="H38" s="58"/>
      <c r="I38" s="58"/>
      <c r="J38" s="59"/>
      <c r="K38" s="59"/>
      <c r="L38" s="59"/>
      <c r="M38" s="59"/>
      <c r="N38" s="59"/>
      <c r="O38" s="60"/>
    </row>
    <row r="39" spans="2:15" s="55" customFormat="1" ht="30">
      <c r="B39" s="56"/>
      <c r="C39" s="57"/>
      <c r="D39" s="58"/>
      <c r="E39" s="57"/>
      <c r="F39" s="57"/>
      <c r="G39" s="57"/>
      <c r="H39" s="58"/>
      <c r="I39" s="58"/>
      <c r="J39" s="59"/>
      <c r="K39" s="59"/>
      <c r="L39" s="59"/>
      <c r="M39" s="59"/>
      <c r="N39" s="59"/>
      <c r="O39" s="60"/>
    </row>
    <row r="40" spans="2:15" s="55" customFormat="1" ht="30">
      <c r="B40" s="56"/>
      <c r="C40" s="57"/>
      <c r="D40" s="58"/>
      <c r="E40" s="57"/>
      <c r="F40" s="57"/>
      <c r="G40" s="57"/>
      <c r="H40" s="58"/>
      <c r="I40" s="58"/>
      <c r="J40" s="59"/>
      <c r="K40" s="59"/>
      <c r="L40" s="59"/>
      <c r="M40" s="59"/>
      <c r="N40" s="59"/>
      <c r="O40" s="60"/>
    </row>
    <row r="41" spans="2:15" ht="23.25">
      <c r="B41" s="63"/>
      <c r="C41" s="64"/>
      <c r="D41" s="65"/>
      <c r="E41" s="64"/>
      <c r="F41" s="64"/>
      <c r="G41" s="64"/>
      <c r="H41" s="65"/>
      <c r="I41" s="65"/>
      <c r="J41" s="65"/>
      <c r="K41" s="65"/>
      <c r="L41" s="65"/>
      <c r="M41" s="61"/>
      <c r="N41" s="61"/>
      <c r="O41" s="66"/>
    </row>
    <row r="42" spans="2:15">
      <c r="B42" s="6"/>
      <c r="C42" s="67"/>
      <c r="E42" s="67"/>
      <c r="G42" s="67"/>
      <c r="H42" s="67"/>
      <c r="K42" s="159"/>
      <c r="L42" s="159"/>
      <c r="M42" s="159"/>
      <c r="N42" s="68"/>
      <c r="O42" s="7"/>
    </row>
    <row r="43" spans="2:15" s="72" customFormat="1" ht="27">
      <c r="B43" s="69"/>
      <c r="C43" s="70" t="s">
        <v>42</v>
      </c>
      <c r="D43" s="70"/>
      <c r="E43" s="70" t="s">
        <v>42</v>
      </c>
      <c r="F43" s="70"/>
      <c r="G43" s="153" t="s">
        <v>42</v>
      </c>
      <c r="H43" s="153"/>
      <c r="I43" s="70"/>
      <c r="J43" s="70"/>
      <c r="K43" s="160" t="s">
        <v>42</v>
      </c>
      <c r="L43" s="160"/>
      <c r="M43" s="160"/>
      <c r="N43" s="70"/>
      <c r="O43" s="71"/>
    </row>
    <row r="44" spans="2:15" s="72" customFormat="1" ht="27">
      <c r="B44" s="69"/>
      <c r="C44" s="70" t="s">
        <v>43</v>
      </c>
      <c r="E44" s="70" t="s">
        <v>44</v>
      </c>
      <c r="G44" s="72" t="s">
        <v>45</v>
      </c>
      <c r="I44" s="70"/>
      <c r="J44" s="70"/>
      <c r="K44" s="153" t="s">
        <v>46</v>
      </c>
      <c r="L44" s="153"/>
      <c r="M44" s="153"/>
      <c r="O44" s="73"/>
    </row>
    <row r="45" spans="2:15" s="72" customFormat="1" ht="27">
      <c r="B45" s="74"/>
      <c r="C45" s="75" t="s">
        <v>47</v>
      </c>
      <c r="D45" s="76"/>
      <c r="E45" s="75" t="s">
        <v>48</v>
      </c>
      <c r="F45" s="76"/>
      <c r="G45" s="76" t="s">
        <v>49</v>
      </c>
      <c r="H45" s="76"/>
      <c r="I45" s="75"/>
      <c r="J45" s="75"/>
      <c r="K45" s="154" t="s">
        <v>50</v>
      </c>
      <c r="L45" s="154"/>
      <c r="M45" s="154"/>
      <c r="N45" s="76"/>
      <c r="O45" s="77"/>
    </row>
    <row r="46" spans="2:15" s="81" customFormat="1" ht="25.5">
      <c r="B46" s="78"/>
      <c r="C46" s="79"/>
      <c r="D46" s="79"/>
      <c r="E46" s="79"/>
      <c r="F46" s="79"/>
      <c r="G46" s="79"/>
      <c r="H46" s="79"/>
      <c r="I46" s="79"/>
      <c r="J46" s="79"/>
      <c r="K46" s="79"/>
      <c r="L46" s="79"/>
      <c r="M46" s="79"/>
      <c r="N46" s="79"/>
      <c r="O46" s="80"/>
    </row>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R46"/>
  <sheetViews>
    <sheetView topLeftCell="B1" zoomScale="40" zoomScaleNormal="40" workbookViewId="0">
      <selection activeCell="C15" sqref="C15"/>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ht="30" customHeight="1">
      <c r="B5" s="6"/>
      <c r="O5" s="7"/>
    </row>
    <row r="6" spans="2:15" ht="30" customHeight="1">
      <c r="B6" s="144" t="s">
        <v>0</v>
      </c>
      <c r="C6" s="145"/>
      <c r="D6" s="145"/>
      <c r="E6" s="145"/>
      <c r="F6" s="145"/>
      <c r="G6" s="145"/>
      <c r="H6" s="145"/>
      <c r="I6" s="145"/>
      <c r="J6" s="145"/>
      <c r="K6" s="145"/>
      <c r="L6" s="145"/>
      <c r="M6" s="145"/>
      <c r="N6" s="145"/>
      <c r="O6" s="146"/>
    </row>
    <row r="7" spans="2:15" ht="15.75">
      <c r="B7" s="144" t="s">
        <v>1</v>
      </c>
      <c r="C7" s="145"/>
      <c r="D7" s="145"/>
      <c r="E7" s="145"/>
      <c r="F7" s="145"/>
      <c r="G7" s="145"/>
      <c r="H7" s="145"/>
      <c r="I7" s="145"/>
      <c r="J7" s="145"/>
      <c r="K7" s="145"/>
      <c r="L7" s="145"/>
      <c r="M7" s="145"/>
      <c r="N7" s="145"/>
      <c r="O7" s="146"/>
    </row>
    <row r="8" spans="2:15" ht="30">
      <c r="B8" s="147" t="s">
        <v>2</v>
      </c>
      <c r="C8" s="148"/>
      <c r="D8" s="148"/>
      <c r="E8" s="148"/>
      <c r="F8" s="148"/>
      <c r="G8" s="148"/>
      <c r="H8" s="148"/>
      <c r="I8" s="148"/>
      <c r="J8" s="148"/>
      <c r="K8" s="148"/>
      <c r="L8" s="148"/>
      <c r="M8" s="148"/>
      <c r="N8" s="148"/>
      <c r="O8" s="149"/>
    </row>
    <row r="9" spans="2:15" ht="30">
      <c r="B9" s="147" t="s">
        <v>3</v>
      </c>
      <c r="C9" s="148"/>
      <c r="D9" s="148"/>
      <c r="E9" s="148"/>
      <c r="F9" s="148"/>
      <c r="G9" s="148"/>
      <c r="H9" s="148"/>
      <c r="I9" s="148"/>
      <c r="J9" s="148"/>
      <c r="K9" s="148"/>
      <c r="L9" s="148"/>
      <c r="M9" s="148"/>
      <c r="N9" s="148"/>
      <c r="O9" s="149"/>
    </row>
    <row r="10" spans="2:15" ht="30">
      <c r="B10" s="150" t="s">
        <v>54</v>
      </c>
      <c r="C10" s="151"/>
      <c r="D10" s="151"/>
      <c r="E10" s="151"/>
      <c r="F10" s="151"/>
      <c r="G10" s="151"/>
      <c r="H10" s="151"/>
      <c r="I10" s="151"/>
      <c r="J10" s="151"/>
      <c r="K10" s="151"/>
      <c r="L10" s="151"/>
      <c r="M10" s="151"/>
      <c r="N10" s="151"/>
      <c r="O10" s="152"/>
    </row>
    <row r="11" spans="2:15" ht="27.75">
      <c r="B11" s="141" t="s">
        <v>4</v>
      </c>
      <c r="C11" s="142"/>
      <c r="D11" s="142"/>
      <c r="E11" s="142"/>
      <c r="F11" s="142"/>
      <c r="G11" s="142"/>
      <c r="H11" s="142"/>
      <c r="I11" s="142"/>
      <c r="J11" s="142"/>
      <c r="K11" s="142"/>
      <c r="L11" s="142"/>
      <c r="M11" s="142"/>
      <c r="N11" s="142"/>
      <c r="O11" s="143"/>
    </row>
    <row r="12" spans="2:15" ht="27.75">
      <c r="B12" s="8"/>
      <c r="C12" s="9"/>
      <c r="O12" s="7"/>
    </row>
    <row r="13" spans="2:15" s="14" customFormat="1" ht="45">
      <c r="B13" s="10"/>
      <c r="C13" s="82" t="s">
        <v>114</v>
      </c>
      <c r="D13" s="11"/>
      <c r="E13" s="12"/>
      <c r="F13" s="11"/>
      <c r="G13" s="11"/>
      <c r="H13" s="11"/>
      <c r="I13" s="11"/>
      <c r="J13" s="11"/>
      <c r="K13" s="155" t="s">
        <v>6</v>
      </c>
      <c r="L13" s="156"/>
      <c r="M13" s="157"/>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5" si="0">+SUM(J15:M15)</f>
        <v>0</v>
      </c>
      <c r="O15" s="121"/>
    </row>
    <row r="16" spans="2:15" ht="61.5" customHeight="1">
      <c r="B16" s="29"/>
      <c r="C16" s="30"/>
      <c r="D16" s="31" t="s">
        <v>21</v>
      </c>
      <c r="E16" s="22" t="s">
        <v>22</v>
      </c>
      <c r="F16" s="23" t="s">
        <v>105</v>
      </c>
      <c r="G16" s="23"/>
      <c r="H16" s="24"/>
      <c r="I16" s="24"/>
      <c r="J16" s="25">
        <v>0</v>
      </c>
      <c r="K16" s="25">
        <v>0</v>
      </c>
      <c r="L16" s="25">
        <v>0</v>
      </c>
      <c r="M16" s="26">
        <v>0</v>
      </c>
      <c r="N16" s="27">
        <f t="shared" si="0"/>
        <v>0</v>
      </c>
      <c r="O16" s="32"/>
    </row>
    <row r="17" spans="2:18" ht="83.25" customHeight="1">
      <c r="B17" s="43"/>
      <c r="C17" s="90"/>
      <c r="D17" s="31" t="s">
        <v>39</v>
      </c>
      <c r="E17" s="22" t="s">
        <v>40</v>
      </c>
      <c r="F17" s="104"/>
      <c r="G17" s="104"/>
      <c r="H17" s="105"/>
      <c r="I17" s="105"/>
      <c r="J17" s="25">
        <v>0</v>
      </c>
      <c r="K17" s="25">
        <v>0</v>
      </c>
      <c r="L17" s="25">
        <v>0</v>
      </c>
      <c r="M17" s="26">
        <v>0</v>
      </c>
      <c r="N17" s="27">
        <f t="shared" ref="N17" si="1">+SUM(J17:M17)</f>
        <v>0</v>
      </c>
      <c r="O17" s="32"/>
      <c r="R17" s="2">
        <f>+L17/2</f>
        <v>0</v>
      </c>
    </row>
    <row r="18" spans="2:18" ht="93" customHeight="1">
      <c r="B18" s="131"/>
      <c r="C18" s="132"/>
      <c r="D18" s="31" t="s">
        <v>23</v>
      </c>
      <c r="E18" s="22" t="s">
        <v>24</v>
      </c>
      <c r="F18" s="104"/>
      <c r="G18" s="104"/>
      <c r="H18" s="105"/>
      <c r="I18" s="105"/>
      <c r="J18" s="25">
        <v>0</v>
      </c>
      <c r="K18" s="25">
        <v>0</v>
      </c>
      <c r="L18" s="25">
        <v>0</v>
      </c>
      <c r="M18" s="26">
        <v>0</v>
      </c>
      <c r="N18" s="27">
        <f t="shared" ref="N18" si="2">+SUM(J18:M18)</f>
        <v>0</v>
      </c>
      <c r="O18" s="32"/>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si="0"/>
        <v>0</v>
      </c>
      <c r="O25" s="32"/>
    </row>
    <row r="26" spans="2:18" ht="137.25" customHeight="1">
      <c r="B26" s="43">
        <v>1</v>
      </c>
      <c r="C26" s="136" t="s">
        <v>115</v>
      </c>
      <c r="D26" s="21" t="s">
        <v>39</v>
      </c>
      <c r="E26" s="22" t="s">
        <v>40</v>
      </c>
      <c r="F26" s="137" t="s">
        <v>116</v>
      </c>
      <c r="G26" s="137" t="s">
        <v>117</v>
      </c>
      <c r="H26" s="44">
        <v>45084</v>
      </c>
      <c r="I26" s="44">
        <v>45087</v>
      </c>
      <c r="J26" s="25">
        <v>28900</v>
      </c>
      <c r="K26" s="25">
        <v>0</v>
      </c>
      <c r="L26" s="25">
        <v>0</v>
      </c>
      <c r="M26" s="26">
        <v>0</v>
      </c>
      <c r="N26" s="27">
        <f t="shared" ref="N26:N28" si="3">+SUM(J26:M26)</f>
        <v>28900</v>
      </c>
      <c r="O26" s="133" t="s">
        <v>118</v>
      </c>
    </row>
    <row r="27" spans="2:18" ht="137.25" customHeight="1">
      <c r="B27" s="43"/>
      <c r="C27" s="132"/>
      <c r="D27" s="21" t="s">
        <v>39</v>
      </c>
      <c r="E27" s="22" t="s">
        <v>40</v>
      </c>
      <c r="F27" s="104"/>
      <c r="G27" s="104"/>
      <c r="H27" s="105"/>
      <c r="I27" s="105"/>
      <c r="J27" s="25">
        <v>0</v>
      </c>
      <c r="K27" s="25">
        <v>0</v>
      </c>
      <c r="L27" s="25">
        <v>0</v>
      </c>
      <c r="M27" s="26">
        <v>0</v>
      </c>
      <c r="N27" s="27">
        <f t="shared" si="3"/>
        <v>0</v>
      </c>
      <c r="O27" s="32"/>
    </row>
    <row r="28" spans="2:18" ht="123" customHeight="1">
      <c r="B28" s="94"/>
      <c r="C28" s="132"/>
      <c r="D28" s="21" t="s">
        <v>39</v>
      </c>
      <c r="E28" s="22" t="s">
        <v>40</v>
      </c>
      <c r="F28" s="104"/>
      <c r="G28" s="104"/>
      <c r="H28" s="105"/>
      <c r="I28" s="105"/>
      <c r="J28" s="25">
        <v>0</v>
      </c>
      <c r="K28" s="25">
        <v>0</v>
      </c>
      <c r="L28" s="25">
        <v>0</v>
      </c>
      <c r="M28" s="26">
        <v>0</v>
      </c>
      <c r="N28" s="27">
        <f t="shared" si="3"/>
        <v>0</v>
      </c>
      <c r="O28" s="32"/>
    </row>
    <row r="29" spans="2:18" s="55" customFormat="1" ht="30">
      <c r="B29" s="49"/>
      <c r="C29" s="50"/>
      <c r="D29" s="51"/>
      <c r="E29" s="50"/>
      <c r="F29" s="50"/>
      <c r="G29" s="50"/>
      <c r="H29" s="51"/>
      <c r="I29" s="51"/>
      <c r="J29" s="52">
        <f>SUM(J15:J28)</f>
        <v>28900</v>
      </c>
      <c r="K29" s="52">
        <f>315000-L29</f>
        <v>127600</v>
      </c>
      <c r="L29" s="52">
        <v>187400</v>
      </c>
      <c r="M29" s="52">
        <f>SUM(M15:M28)</f>
        <v>0</v>
      </c>
      <c r="N29" s="53">
        <f>+SUM(J29:M29)</f>
        <v>343900</v>
      </c>
      <c r="O29" s="54"/>
    </row>
    <row r="30" spans="2:18" s="55" customFormat="1" ht="30">
      <c r="B30" s="56"/>
      <c r="C30" s="57"/>
      <c r="D30" s="58"/>
      <c r="E30" s="57"/>
      <c r="F30" s="57"/>
      <c r="G30" s="57"/>
      <c r="H30" s="58"/>
      <c r="I30" s="58"/>
      <c r="J30" s="59"/>
      <c r="K30" s="59"/>
      <c r="L30" s="59"/>
      <c r="M30" s="59"/>
      <c r="N30" s="59"/>
      <c r="O30" s="60"/>
    </row>
    <row r="31" spans="2:18" s="55" customFormat="1" ht="30">
      <c r="B31" s="56"/>
      <c r="C31" s="57"/>
      <c r="D31" s="58"/>
      <c r="E31" s="57"/>
      <c r="F31" s="57"/>
      <c r="G31" s="57"/>
      <c r="H31" s="58"/>
      <c r="I31" s="58"/>
      <c r="J31" s="59"/>
      <c r="K31" s="59"/>
      <c r="L31" s="59"/>
      <c r="M31" s="61"/>
      <c r="N31" s="59"/>
      <c r="O31" s="60"/>
    </row>
    <row r="32" spans="2:18" s="55" customFormat="1" ht="30">
      <c r="B32" s="56"/>
      <c r="C32" s="57"/>
      <c r="D32" s="58"/>
      <c r="E32" s="57"/>
      <c r="F32" s="57"/>
      <c r="G32" s="57"/>
      <c r="H32" s="58"/>
      <c r="I32" s="58"/>
      <c r="J32" s="59"/>
      <c r="K32" s="59"/>
      <c r="L32" s="59"/>
      <c r="M32" s="59"/>
      <c r="N32" s="59"/>
      <c r="O32" s="60"/>
    </row>
    <row r="33" spans="2:15" s="55" customFormat="1" ht="30">
      <c r="B33" s="56"/>
      <c r="C33" s="57"/>
      <c r="D33" s="58"/>
      <c r="E33" s="57"/>
      <c r="F33" s="57"/>
      <c r="G33" s="57"/>
      <c r="H33" s="58"/>
      <c r="I33" s="58"/>
      <c r="J33" s="59"/>
      <c r="K33" s="59"/>
      <c r="L33" s="59"/>
      <c r="M33" s="59"/>
      <c r="N33" s="59"/>
      <c r="O33" s="60"/>
    </row>
    <row r="34" spans="2:15" s="55" customFormat="1" ht="30">
      <c r="B34" s="56"/>
      <c r="C34" s="57"/>
      <c r="D34" s="58"/>
      <c r="E34" s="57"/>
      <c r="F34" s="57"/>
      <c r="G34" s="57"/>
      <c r="H34" s="58"/>
      <c r="I34" s="58"/>
      <c r="J34" s="59"/>
      <c r="K34" s="59"/>
      <c r="L34" s="59"/>
      <c r="M34" s="59"/>
      <c r="N34" s="59"/>
      <c r="O34" s="60"/>
    </row>
    <row r="35" spans="2:15" s="55" customFormat="1" ht="30">
      <c r="B35" s="56"/>
      <c r="C35" s="57"/>
      <c r="D35" s="58"/>
      <c r="E35" s="57"/>
      <c r="F35" s="57"/>
      <c r="G35" s="57"/>
      <c r="H35" s="58"/>
      <c r="I35" s="58"/>
      <c r="J35" s="59"/>
      <c r="K35" s="59"/>
      <c r="L35" s="59"/>
      <c r="M35" s="59"/>
      <c r="N35" s="59"/>
      <c r="O35" s="60"/>
    </row>
    <row r="36" spans="2:15" s="55" customFormat="1" ht="30">
      <c r="B36" s="56"/>
      <c r="C36" s="62" t="s">
        <v>41</v>
      </c>
      <c r="D36" s="58"/>
      <c r="E36" s="62" t="s">
        <v>41</v>
      </c>
      <c r="F36" s="57"/>
      <c r="G36" s="158" t="s">
        <v>41</v>
      </c>
      <c r="H36" s="158"/>
      <c r="I36" s="58"/>
      <c r="J36" s="158" t="s">
        <v>41</v>
      </c>
      <c r="K36" s="158"/>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57"/>
      <c r="D38" s="58"/>
      <c r="E38" s="57"/>
      <c r="F38" s="57"/>
      <c r="G38" s="57"/>
      <c r="H38" s="58"/>
      <c r="I38" s="58"/>
      <c r="J38" s="59"/>
      <c r="K38" s="59"/>
      <c r="L38" s="59"/>
      <c r="M38" s="59"/>
      <c r="N38" s="59"/>
      <c r="O38" s="60"/>
    </row>
    <row r="39" spans="2:15" s="55" customFormat="1" ht="30">
      <c r="B39" s="56"/>
      <c r="C39" s="57"/>
      <c r="D39" s="58"/>
      <c r="E39" s="57"/>
      <c r="F39" s="57"/>
      <c r="G39" s="57"/>
      <c r="H39" s="58"/>
      <c r="I39" s="58"/>
      <c r="J39" s="59"/>
      <c r="K39" s="59"/>
      <c r="L39" s="59"/>
      <c r="M39" s="59"/>
      <c r="N39" s="59"/>
      <c r="O39" s="60"/>
    </row>
    <row r="40" spans="2:15" s="55" customFormat="1" ht="30">
      <c r="B40" s="56"/>
      <c r="C40" s="57"/>
      <c r="D40" s="58"/>
      <c r="E40" s="57"/>
      <c r="F40" s="57"/>
      <c r="G40" s="57"/>
      <c r="H40" s="58"/>
      <c r="I40" s="58"/>
      <c r="J40" s="59"/>
      <c r="K40" s="59"/>
      <c r="L40" s="59"/>
      <c r="M40" s="59"/>
      <c r="N40" s="59"/>
      <c r="O40" s="60"/>
    </row>
    <row r="41" spans="2:15" ht="23.25">
      <c r="B41" s="63"/>
      <c r="C41" s="64"/>
      <c r="D41" s="65"/>
      <c r="E41" s="64"/>
      <c r="F41" s="64"/>
      <c r="G41" s="64"/>
      <c r="H41" s="65"/>
      <c r="I41" s="65"/>
      <c r="J41" s="65"/>
      <c r="K41" s="65"/>
      <c r="L41" s="65"/>
      <c r="M41" s="61"/>
      <c r="N41" s="61"/>
      <c r="O41" s="66"/>
    </row>
    <row r="42" spans="2:15">
      <c r="B42" s="6"/>
      <c r="C42" s="67"/>
      <c r="E42" s="67"/>
      <c r="G42" s="67"/>
      <c r="H42" s="67"/>
      <c r="K42" s="159"/>
      <c r="L42" s="159"/>
      <c r="M42" s="159"/>
      <c r="N42" s="68"/>
      <c r="O42" s="7"/>
    </row>
    <row r="43" spans="2:15" s="72" customFormat="1" ht="27">
      <c r="B43" s="69"/>
      <c r="C43" s="70" t="s">
        <v>42</v>
      </c>
      <c r="D43" s="70"/>
      <c r="E43" s="70" t="s">
        <v>42</v>
      </c>
      <c r="F43" s="70"/>
      <c r="G43" s="153" t="s">
        <v>42</v>
      </c>
      <c r="H43" s="153"/>
      <c r="I43" s="70"/>
      <c r="J43" s="70"/>
      <c r="K43" s="160" t="s">
        <v>42</v>
      </c>
      <c r="L43" s="160"/>
      <c r="M43" s="160"/>
      <c r="N43" s="70"/>
      <c r="O43" s="71"/>
    </row>
    <row r="44" spans="2:15" s="72" customFormat="1" ht="27">
      <c r="B44" s="69"/>
      <c r="C44" s="70" t="s">
        <v>43</v>
      </c>
      <c r="E44" s="70" t="s">
        <v>44</v>
      </c>
      <c r="G44" s="72" t="s">
        <v>45</v>
      </c>
      <c r="I44" s="70"/>
      <c r="J44" s="70"/>
      <c r="K44" s="153" t="s">
        <v>46</v>
      </c>
      <c r="L44" s="153"/>
      <c r="M44" s="153"/>
      <c r="O44" s="73"/>
    </row>
    <row r="45" spans="2:15" s="72" customFormat="1" ht="27">
      <c r="B45" s="74"/>
      <c r="C45" s="75" t="s">
        <v>47</v>
      </c>
      <c r="D45" s="76"/>
      <c r="E45" s="75" t="s">
        <v>48</v>
      </c>
      <c r="F45" s="76"/>
      <c r="G45" s="76" t="s">
        <v>49</v>
      </c>
      <c r="H45" s="76"/>
      <c r="I45" s="75"/>
      <c r="J45" s="75"/>
      <c r="K45" s="154" t="s">
        <v>50</v>
      </c>
      <c r="L45" s="154"/>
      <c r="M45" s="154"/>
      <c r="N45" s="76"/>
      <c r="O45" s="77"/>
    </row>
    <row r="46" spans="2:15" s="81" customFormat="1" ht="25.5">
      <c r="B46" s="78"/>
      <c r="C46" s="79"/>
      <c r="D46" s="79"/>
      <c r="E46" s="79"/>
      <c r="F46" s="79"/>
      <c r="G46" s="79"/>
      <c r="H46" s="79"/>
      <c r="I46" s="79"/>
      <c r="J46" s="79"/>
      <c r="K46" s="79"/>
      <c r="L46" s="79"/>
      <c r="M46" s="79"/>
      <c r="N46" s="79"/>
      <c r="O46" s="80"/>
    </row>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R46"/>
  <sheetViews>
    <sheetView topLeftCell="D21" zoomScale="40" zoomScaleNormal="40" workbookViewId="0">
      <selection activeCell="K31" sqref="K31"/>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38" style="2" customWidth="1"/>
    <col min="12" max="12" width="29.28515625" style="2" customWidth="1"/>
    <col min="13" max="13" width="25.2851562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ht="30" customHeight="1">
      <c r="B5" s="6"/>
      <c r="O5" s="7"/>
    </row>
    <row r="6" spans="2:15" ht="30" customHeight="1">
      <c r="B6" s="144" t="s">
        <v>0</v>
      </c>
      <c r="C6" s="145"/>
      <c r="D6" s="145"/>
      <c r="E6" s="145"/>
      <c r="F6" s="145"/>
      <c r="G6" s="145"/>
      <c r="H6" s="145"/>
      <c r="I6" s="145"/>
      <c r="J6" s="145"/>
      <c r="K6" s="145"/>
      <c r="L6" s="145"/>
      <c r="M6" s="145"/>
      <c r="N6" s="145"/>
      <c r="O6" s="146"/>
    </row>
    <row r="7" spans="2:15" ht="15.75">
      <c r="B7" s="144" t="s">
        <v>1</v>
      </c>
      <c r="C7" s="145"/>
      <c r="D7" s="145"/>
      <c r="E7" s="145"/>
      <c r="F7" s="145"/>
      <c r="G7" s="145"/>
      <c r="H7" s="145"/>
      <c r="I7" s="145"/>
      <c r="J7" s="145"/>
      <c r="K7" s="145"/>
      <c r="L7" s="145"/>
      <c r="M7" s="145"/>
      <c r="N7" s="145"/>
      <c r="O7" s="146"/>
    </row>
    <row r="8" spans="2:15" ht="30">
      <c r="B8" s="147" t="s">
        <v>2</v>
      </c>
      <c r="C8" s="148"/>
      <c r="D8" s="148"/>
      <c r="E8" s="148"/>
      <c r="F8" s="148"/>
      <c r="G8" s="148"/>
      <c r="H8" s="148"/>
      <c r="I8" s="148"/>
      <c r="J8" s="148"/>
      <c r="K8" s="148"/>
      <c r="L8" s="148"/>
      <c r="M8" s="148"/>
      <c r="N8" s="148"/>
      <c r="O8" s="149"/>
    </row>
    <row r="9" spans="2:15" ht="30">
      <c r="B9" s="147" t="s">
        <v>3</v>
      </c>
      <c r="C9" s="148"/>
      <c r="D9" s="148"/>
      <c r="E9" s="148"/>
      <c r="F9" s="148"/>
      <c r="G9" s="148"/>
      <c r="H9" s="148"/>
      <c r="I9" s="148"/>
      <c r="J9" s="148"/>
      <c r="K9" s="148"/>
      <c r="L9" s="148"/>
      <c r="M9" s="148"/>
      <c r="N9" s="148"/>
      <c r="O9" s="149"/>
    </row>
    <row r="10" spans="2:15" ht="30">
      <c r="B10" s="150" t="s">
        <v>54</v>
      </c>
      <c r="C10" s="151"/>
      <c r="D10" s="151"/>
      <c r="E10" s="151"/>
      <c r="F10" s="151"/>
      <c r="G10" s="151"/>
      <c r="H10" s="151"/>
      <c r="I10" s="151"/>
      <c r="J10" s="151"/>
      <c r="K10" s="151"/>
      <c r="L10" s="151"/>
      <c r="M10" s="151"/>
      <c r="N10" s="151"/>
      <c r="O10" s="152"/>
    </row>
    <row r="11" spans="2:15" ht="27.75">
      <c r="B11" s="141" t="s">
        <v>4</v>
      </c>
      <c r="C11" s="142"/>
      <c r="D11" s="142"/>
      <c r="E11" s="142"/>
      <c r="F11" s="142"/>
      <c r="G11" s="142"/>
      <c r="H11" s="142"/>
      <c r="I11" s="142"/>
      <c r="J11" s="142"/>
      <c r="K11" s="142"/>
      <c r="L11" s="142"/>
      <c r="M11" s="142"/>
      <c r="N11" s="142"/>
      <c r="O11" s="143"/>
    </row>
    <row r="12" spans="2:15" ht="27.75">
      <c r="B12" s="8"/>
      <c r="C12" s="9"/>
      <c r="O12" s="7"/>
    </row>
    <row r="13" spans="2:15" s="14" customFormat="1" ht="45">
      <c r="B13" s="10"/>
      <c r="C13" s="82" t="s">
        <v>113</v>
      </c>
      <c r="D13" s="11"/>
      <c r="E13" s="12"/>
      <c r="F13" s="11"/>
      <c r="G13" s="11"/>
      <c r="H13" s="11"/>
      <c r="I13" s="11"/>
      <c r="J13" s="11"/>
      <c r="K13" s="155" t="s">
        <v>6</v>
      </c>
      <c r="L13" s="156"/>
      <c r="M13" s="157"/>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5" si="0">+SUM(J15:M15)</f>
        <v>0</v>
      </c>
      <c r="O15" s="121"/>
    </row>
    <row r="16" spans="2:15" ht="61.5" customHeight="1">
      <c r="B16" s="29"/>
      <c r="C16" s="30"/>
      <c r="D16" s="31" t="s">
        <v>21</v>
      </c>
      <c r="E16" s="22" t="s">
        <v>22</v>
      </c>
      <c r="F16" s="23" t="s">
        <v>105</v>
      </c>
      <c r="G16" s="23"/>
      <c r="H16" s="24"/>
      <c r="I16" s="24"/>
      <c r="J16" s="25">
        <v>0</v>
      </c>
      <c r="K16" s="25">
        <v>0</v>
      </c>
      <c r="L16" s="25">
        <v>0</v>
      </c>
      <c r="M16" s="26">
        <v>0</v>
      </c>
      <c r="N16" s="27">
        <f t="shared" si="0"/>
        <v>0</v>
      </c>
      <c r="O16" s="32"/>
    </row>
    <row r="17" spans="2:18" ht="83.25" customHeight="1">
      <c r="B17" s="43"/>
      <c r="C17" s="90"/>
      <c r="D17" s="31" t="s">
        <v>39</v>
      </c>
      <c r="E17" s="22" t="s">
        <v>40</v>
      </c>
      <c r="F17" s="104"/>
      <c r="G17" s="104"/>
      <c r="H17" s="105"/>
      <c r="I17" s="105"/>
      <c r="J17" s="25">
        <v>0</v>
      </c>
      <c r="K17" s="25">
        <v>0</v>
      </c>
      <c r="L17" s="25">
        <v>0</v>
      </c>
      <c r="M17" s="26">
        <v>0</v>
      </c>
      <c r="N17" s="27">
        <f t="shared" ref="N17" si="1">+SUM(J17:M17)</f>
        <v>0</v>
      </c>
      <c r="O17" s="32"/>
      <c r="R17" s="2">
        <f>+L17/2</f>
        <v>0</v>
      </c>
    </row>
    <row r="18" spans="2:18" ht="93" customHeight="1">
      <c r="B18" s="131"/>
      <c r="C18" s="132"/>
      <c r="D18" s="31" t="s">
        <v>23</v>
      </c>
      <c r="E18" s="22" t="s">
        <v>24</v>
      </c>
      <c r="F18" s="104"/>
      <c r="G18" s="104"/>
      <c r="H18" s="105"/>
      <c r="I18" s="105"/>
      <c r="J18" s="25">
        <v>0</v>
      </c>
      <c r="K18" s="25">
        <v>0</v>
      </c>
      <c r="L18" s="25">
        <v>0</v>
      </c>
      <c r="M18" s="26">
        <v>0</v>
      </c>
      <c r="N18" s="27">
        <f t="shared" ref="N18" si="2">+SUM(J18:M18)</f>
        <v>0</v>
      </c>
      <c r="O18" s="32"/>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si="0"/>
        <v>0</v>
      </c>
      <c r="O25" s="32"/>
    </row>
    <row r="26" spans="2:18" ht="127.5">
      <c r="B26" s="131">
        <v>1</v>
      </c>
      <c r="C26" s="134" t="s">
        <v>106</v>
      </c>
      <c r="D26" s="21" t="s">
        <v>39</v>
      </c>
      <c r="E26" s="22" t="s">
        <v>40</v>
      </c>
      <c r="F26" s="35" t="s">
        <v>60</v>
      </c>
      <c r="G26" s="35" t="s">
        <v>109</v>
      </c>
      <c r="H26" s="135">
        <v>45122</v>
      </c>
      <c r="I26" s="135">
        <v>45123</v>
      </c>
      <c r="J26" s="25">
        <v>20100</v>
      </c>
      <c r="K26" s="25">
        <v>0</v>
      </c>
      <c r="L26" s="25">
        <v>0</v>
      </c>
      <c r="M26" s="26">
        <v>0</v>
      </c>
      <c r="N26" s="27">
        <f t="shared" ref="N26:N28" si="3">+SUM(J26:M26)</f>
        <v>20100</v>
      </c>
      <c r="O26" s="133"/>
    </row>
    <row r="27" spans="2:18" ht="127.5">
      <c r="B27" s="131">
        <v>2</v>
      </c>
      <c r="C27" s="134" t="s">
        <v>107</v>
      </c>
      <c r="D27" s="21" t="s">
        <v>39</v>
      </c>
      <c r="E27" s="22" t="s">
        <v>40</v>
      </c>
      <c r="F27" s="35" t="s">
        <v>110</v>
      </c>
      <c r="G27" s="35" t="s">
        <v>111</v>
      </c>
      <c r="H27" s="135">
        <v>45128</v>
      </c>
      <c r="I27" s="135">
        <v>45129</v>
      </c>
      <c r="J27" s="25">
        <v>41600</v>
      </c>
      <c r="K27" s="25">
        <v>0</v>
      </c>
      <c r="L27" s="25">
        <v>0</v>
      </c>
      <c r="M27" s="26">
        <v>0</v>
      </c>
      <c r="N27" s="27">
        <f t="shared" si="3"/>
        <v>41600</v>
      </c>
      <c r="O27" s="32"/>
    </row>
    <row r="28" spans="2:18" ht="127.5">
      <c r="B28" s="131">
        <v>3</v>
      </c>
      <c r="C28" s="134" t="s">
        <v>108</v>
      </c>
      <c r="D28" s="21" t="s">
        <v>39</v>
      </c>
      <c r="E28" s="22" t="s">
        <v>40</v>
      </c>
      <c r="F28" s="35" t="s">
        <v>60</v>
      </c>
      <c r="G28" s="35" t="s">
        <v>112</v>
      </c>
      <c r="H28" s="135">
        <v>45136</v>
      </c>
      <c r="I28" s="135">
        <v>45137</v>
      </c>
      <c r="J28" s="25">
        <v>49900</v>
      </c>
      <c r="K28" s="25">
        <v>0</v>
      </c>
      <c r="L28" s="25">
        <v>0</v>
      </c>
      <c r="M28" s="26">
        <v>0</v>
      </c>
      <c r="N28" s="27">
        <f t="shared" si="3"/>
        <v>49900</v>
      </c>
      <c r="O28" s="32"/>
    </row>
    <row r="29" spans="2:18" s="55" customFormat="1" ht="30">
      <c r="B29" s="49"/>
      <c r="C29" s="50"/>
      <c r="D29" s="51"/>
      <c r="E29" s="50"/>
      <c r="F29" s="50"/>
      <c r="G29" s="50"/>
      <c r="H29" s="51"/>
      <c r="I29" s="51"/>
      <c r="J29" s="52">
        <f>SUM(J15:J28)</f>
        <v>111600</v>
      </c>
      <c r="K29" s="52">
        <f>315000-L29</f>
        <v>123700</v>
      </c>
      <c r="L29" s="52">
        <v>191300</v>
      </c>
      <c r="M29" s="52">
        <f>SUM(M15:M28)</f>
        <v>0</v>
      </c>
      <c r="N29" s="53">
        <f>+SUM(J29:M29)</f>
        <v>426600</v>
      </c>
      <c r="O29" s="54"/>
    </row>
    <row r="30" spans="2:18" s="55" customFormat="1" ht="30">
      <c r="B30" s="56"/>
      <c r="C30" s="57"/>
      <c r="D30" s="58"/>
      <c r="E30" s="57"/>
      <c r="F30" s="57"/>
      <c r="G30" s="57"/>
      <c r="H30" s="58"/>
      <c r="I30" s="58"/>
      <c r="J30" s="59"/>
      <c r="K30" s="59"/>
      <c r="L30" s="59"/>
      <c r="M30" s="59"/>
      <c r="N30" s="59"/>
      <c r="O30" s="60"/>
    </row>
    <row r="31" spans="2:18" s="55" customFormat="1" ht="30">
      <c r="B31" s="56"/>
      <c r="C31" s="57"/>
      <c r="D31" s="58"/>
      <c r="E31" s="57"/>
      <c r="F31" s="57"/>
      <c r="G31" s="57"/>
      <c r="H31" s="58"/>
      <c r="I31" s="58"/>
      <c r="J31" s="59"/>
      <c r="K31" s="59"/>
      <c r="L31" s="59"/>
      <c r="M31" s="61"/>
      <c r="N31" s="59"/>
      <c r="O31" s="60"/>
    </row>
    <row r="32" spans="2:18" s="55" customFormat="1" ht="30">
      <c r="B32" s="56"/>
      <c r="C32" s="57"/>
      <c r="D32" s="58"/>
      <c r="E32" s="57"/>
      <c r="F32" s="57"/>
      <c r="G32" s="57"/>
      <c r="H32" s="58"/>
      <c r="I32" s="58"/>
      <c r="J32" s="59"/>
      <c r="K32" s="59"/>
      <c r="L32" s="59"/>
      <c r="M32" s="59"/>
      <c r="N32" s="59"/>
      <c r="O32" s="60"/>
    </row>
    <row r="33" spans="2:15" s="55" customFormat="1" ht="30">
      <c r="B33" s="56"/>
      <c r="C33" s="57"/>
      <c r="D33" s="58"/>
      <c r="E33" s="57"/>
      <c r="F33" s="57"/>
      <c r="G33" s="57"/>
      <c r="H33" s="58"/>
      <c r="I33" s="58"/>
      <c r="J33" s="59"/>
      <c r="K33" s="59"/>
      <c r="L33" s="59"/>
      <c r="M33" s="59"/>
      <c r="N33" s="59"/>
      <c r="O33" s="60"/>
    </row>
    <row r="34" spans="2:15" s="55" customFormat="1" ht="30">
      <c r="B34" s="56"/>
      <c r="C34" s="57"/>
      <c r="D34" s="58"/>
      <c r="E34" s="57"/>
      <c r="F34" s="57"/>
      <c r="G34" s="57"/>
      <c r="H34" s="58"/>
      <c r="I34" s="58"/>
      <c r="J34" s="59"/>
      <c r="K34" s="59"/>
      <c r="L34" s="59"/>
      <c r="M34" s="59"/>
      <c r="N34" s="59"/>
      <c r="O34" s="60"/>
    </row>
    <row r="35" spans="2:15" s="55" customFormat="1" ht="30">
      <c r="B35" s="56"/>
      <c r="C35" s="57"/>
      <c r="D35" s="58"/>
      <c r="E35" s="57"/>
      <c r="F35" s="57"/>
      <c r="G35" s="57"/>
      <c r="H35" s="58"/>
      <c r="I35" s="58"/>
      <c r="J35" s="59"/>
      <c r="K35" s="59"/>
      <c r="L35" s="59"/>
      <c r="M35" s="59"/>
      <c r="N35" s="59"/>
      <c r="O35" s="60"/>
    </row>
    <row r="36" spans="2:15" s="55" customFormat="1" ht="30">
      <c r="B36" s="56"/>
      <c r="C36" s="62" t="s">
        <v>41</v>
      </c>
      <c r="D36" s="58"/>
      <c r="E36" s="62" t="s">
        <v>41</v>
      </c>
      <c r="F36" s="57"/>
      <c r="G36" s="158" t="s">
        <v>41</v>
      </c>
      <c r="H36" s="158"/>
      <c r="I36" s="58"/>
      <c r="J36" s="158" t="s">
        <v>41</v>
      </c>
      <c r="K36" s="158"/>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57"/>
      <c r="D38" s="58"/>
      <c r="E38" s="57"/>
      <c r="F38" s="57"/>
      <c r="G38" s="57"/>
      <c r="H38" s="58"/>
      <c r="I38" s="58"/>
      <c r="J38" s="59"/>
      <c r="K38" s="59"/>
      <c r="L38" s="59"/>
      <c r="M38" s="59"/>
      <c r="N38" s="59"/>
      <c r="O38" s="60"/>
    </row>
    <row r="39" spans="2:15" s="55" customFormat="1" ht="30">
      <c r="B39" s="56"/>
      <c r="C39" s="57"/>
      <c r="D39" s="58"/>
      <c r="E39" s="57"/>
      <c r="F39" s="57"/>
      <c r="G39" s="57"/>
      <c r="H39" s="58"/>
      <c r="I39" s="58"/>
      <c r="J39" s="59"/>
      <c r="K39" s="59"/>
      <c r="L39" s="59"/>
      <c r="M39" s="59"/>
      <c r="N39" s="59"/>
      <c r="O39" s="60"/>
    </row>
    <row r="40" spans="2:15" s="55" customFormat="1" ht="30">
      <c r="B40" s="56"/>
      <c r="C40" s="57"/>
      <c r="D40" s="58"/>
      <c r="E40" s="57"/>
      <c r="F40" s="57"/>
      <c r="G40" s="57"/>
      <c r="H40" s="58"/>
      <c r="I40" s="58"/>
      <c r="J40" s="59"/>
      <c r="K40" s="59"/>
      <c r="L40" s="59"/>
      <c r="M40" s="59"/>
      <c r="N40" s="59"/>
      <c r="O40" s="60"/>
    </row>
    <row r="41" spans="2:15" ht="23.25">
      <c r="B41" s="63"/>
      <c r="C41" s="64"/>
      <c r="D41" s="65"/>
      <c r="E41" s="64"/>
      <c r="F41" s="64"/>
      <c r="G41" s="64"/>
      <c r="H41" s="65"/>
      <c r="I41" s="65"/>
      <c r="J41" s="65"/>
      <c r="K41" s="65"/>
      <c r="L41" s="65"/>
      <c r="M41" s="61"/>
      <c r="N41" s="61"/>
      <c r="O41" s="66"/>
    </row>
    <row r="42" spans="2:15">
      <c r="B42" s="6"/>
      <c r="C42" s="67"/>
      <c r="E42" s="67"/>
      <c r="G42" s="67"/>
      <c r="H42" s="67"/>
      <c r="K42" s="159"/>
      <c r="L42" s="159"/>
      <c r="M42" s="159"/>
      <c r="N42" s="68"/>
      <c r="O42" s="7"/>
    </row>
    <row r="43" spans="2:15" s="72" customFormat="1" ht="27">
      <c r="B43" s="69"/>
      <c r="C43" s="70" t="s">
        <v>42</v>
      </c>
      <c r="D43" s="70"/>
      <c r="E43" s="70" t="s">
        <v>42</v>
      </c>
      <c r="F43" s="70"/>
      <c r="G43" s="153" t="s">
        <v>42</v>
      </c>
      <c r="H43" s="153"/>
      <c r="I43" s="70"/>
      <c r="J43" s="70"/>
      <c r="K43" s="160" t="s">
        <v>42</v>
      </c>
      <c r="L43" s="160"/>
      <c r="M43" s="160"/>
      <c r="N43" s="70"/>
      <c r="O43" s="71"/>
    </row>
    <row r="44" spans="2:15" s="72" customFormat="1" ht="27">
      <c r="B44" s="69"/>
      <c r="C44" s="70" t="s">
        <v>43</v>
      </c>
      <c r="E44" s="70" t="s">
        <v>44</v>
      </c>
      <c r="G44" s="72" t="s">
        <v>45</v>
      </c>
      <c r="I44" s="70"/>
      <c r="J44" s="70"/>
      <c r="K44" s="153" t="s">
        <v>46</v>
      </c>
      <c r="L44" s="153"/>
      <c r="M44" s="153"/>
      <c r="O44" s="73"/>
    </row>
    <row r="45" spans="2:15" s="72" customFormat="1" ht="27">
      <c r="B45" s="74"/>
      <c r="C45" s="75" t="s">
        <v>47</v>
      </c>
      <c r="D45" s="76"/>
      <c r="E45" s="75" t="s">
        <v>48</v>
      </c>
      <c r="F45" s="76"/>
      <c r="G45" s="76" t="s">
        <v>49</v>
      </c>
      <c r="H45" s="76"/>
      <c r="I45" s="75"/>
      <c r="J45" s="75"/>
      <c r="K45" s="154" t="s">
        <v>50</v>
      </c>
      <c r="L45" s="154"/>
      <c r="M45" s="154"/>
      <c r="N45" s="76"/>
      <c r="O45" s="77"/>
    </row>
    <row r="46" spans="2:15" s="81" customFormat="1" ht="25.5">
      <c r="B46" s="78"/>
      <c r="C46" s="79"/>
      <c r="D46" s="79"/>
      <c r="E46" s="79"/>
      <c r="F46" s="79"/>
      <c r="G46" s="79"/>
      <c r="H46" s="79"/>
      <c r="I46" s="79"/>
      <c r="J46" s="79"/>
      <c r="K46" s="79"/>
      <c r="L46" s="79"/>
      <c r="M46" s="79"/>
      <c r="N46" s="79"/>
      <c r="O46" s="80"/>
    </row>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R50"/>
  <sheetViews>
    <sheetView topLeftCell="B1" zoomScale="40" zoomScaleNormal="40" workbookViewId="0">
      <selection activeCell="C4" sqref="C4"/>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38" style="2" customWidth="1"/>
    <col min="12" max="12" width="29.28515625" style="2" customWidth="1"/>
    <col min="13" max="13" width="25.2851562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ht="30" customHeight="1">
      <c r="B5" s="6"/>
      <c r="O5" s="7"/>
    </row>
    <row r="6" spans="2:15" ht="30" customHeight="1">
      <c r="B6" s="144" t="s">
        <v>0</v>
      </c>
      <c r="C6" s="145"/>
      <c r="D6" s="145"/>
      <c r="E6" s="145"/>
      <c r="F6" s="145"/>
      <c r="G6" s="145"/>
      <c r="H6" s="145"/>
      <c r="I6" s="145"/>
      <c r="J6" s="145"/>
      <c r="K6" s="145"/>
      <c r="L6" s="145"/>
      <c r="M6" s="145"/>
      <c r="N6" s="145"/>
      <c r="O6" s="146"/>
    </row>
    <row r="7" spans="2:15" ht="15.75">
      <c r="B7" s="144" t="s">
        <v>1</v>
      </c>
      <c r="C7" s="145"/>
      <c r="D7" s="145"/>
      <c r="E7" s="145"/>
      <c r="F7" s="145"/>
      <c r="G7" s="145"/>
      <c r="H7" s="145"/>
      <c r="I7" s="145"/>
      <c r="J7" s="145"/>
      <c r="K7" s="145"/>
      <c r="L7" s="145"/>
      <c r="M7" s="145"/>
      <c r="N7" s="145"/>
      <c r="O7" s="146"/>
    </row>
    <row r="8" spans="2:15" ht="30">
      <c r="B8" s="147" t="s">
        <v>2</v>
      </c>
      <c r="C8" s="148"/>
      <c r="D8" s="148"/>
      <c r="E8" s="148"/>
      <c r="F8" s="148"/>
      <c r="G8" s="148"/>
      <c r="H8" s="148"/>
      <c r="I8" s="148"/>
      <c r="J8" s="148"/>
      <c r="K8" s="148"/>
      <c r="L8" s="148"/>
      <c r="M8" s="148"/>
      <c r="N8" s="148"/>
      <c r="O8" s="149"/>
    </row>
    <row r="9" spans="2:15" ht="30">
      <c r="B9" s="147" t="s">
        <v>3</v>
      </c>
      <c r="C9" s="148"/>
      <c r="D9" s="148"/>
      <c r="E9" s="148"/>
      <c r="F9" s="148"/>
      <c r="G9" s="148"/>
      <c r="H9" s="148"/>
      <c r="I9" s="148"/>
      <c r="J9" s="148"/>
      <c r="K9" s="148"/>
      <c r="L9" s="148"/>
      <c r="M9" s="148"/>
      <c r="N9" s="148"/>
      <c r="O9" s="149"/>
    </row>
    <row r="10" spans="2:15" ht="30">
      <c r="B10" s="150" t="s">
        <v>54</v>
      </c>
      <c r="C10" s="151"/>
      <c r="D10" s="151"/>
      <c r="E10" s="151"/>
      <c r="F10" s="151"/>
      <c r="G10" s="151"/>
      <c r="H10" s="151"/>
      <c r="I10" s="151"/>
      <c r="J10" s="151"/>
      <c r="K10" s="151"/>
      <c r="L10" s="151"/>
      <c r="M10" s="151"/>
      <c r="N10" s="151"/>
      <c r="O10" s="152"/>
    </row>
    <row r="11" spans="2:15" ht="27.75">
      <c r="B11" s="141" t="s">
        <v>4</v>
      </c>
      <c r="C11" s="142"/>
      <c r="D11" s="142"/>
      <c r="E11" s="142"/>
      <c r="F11" s="142"/>
      <c r="G11" s="142"/>
      <c r="H11" s="142"/>
      <c r="I11" s="142"/>
      <c r="J11" s="142"/>
      <c r="K11" s="142"/>
      <c r="L11" s="142"/>
      <c r="M11" s="142"/>
      <c r="N11" s="142"/>
      <c r="O11" s="143"/>
    </row>
    <row r="12" spans="2:15" ht="27.75">
      <c r="B12" s="8"/>
      <c r="C12" s="9"/>
      <c r="O12" s="7"/>
    </row>
    <row r="13" spans="2:15" s="14" customFormat="1" ht="45">
      <c r="B13" s="10"/>
      <c r="C13" s="82" t="s">
        <v>119</v>
      </c>
      <c r="D13" s="11"/>
      <c r="E13" s="12"/>
      <c r="F13" s="11"/>
      <c r="G13" s="11"/>
      <c r="H13" s="11"/>
      <c r="I13" s="11"/>
      <c r="J13" s="11"/>
      <c r="K13" s="155" t="s">
        <v>6</v>
      </c>
      <c r="L13" s="156"/>
      <c r="M13" s="157"/>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4" si="0">+SUM(J15:M15)</f>
        <v>0</v>
      </c>
      <c r="O15" s="121"/>
    </row>
    <row r="16" spans="2:15" ht="61.5" customHeight="1">
      <c r="B16" s="29"/>
      <c r="C16" s="30"/>
      <c r="D16" s="31" t="s">
        <v>21</v>
      </c>
      <c r="E16" s="22" t="s">
        <v>22</v>
      </c>
      <c r="F16" s="23" t="s">
        <v>105</v>
      </c>
      <c r="G16" s="23"/>
      <c r="H16" s="24"/>
      <c r="I16" s="24"/>
      <c r="J16" s="25">
        <v>0</v>
      </c>
      <c r="K16" s="25">
        <v>0</v>
      </c>
      <c r="L16" s="25">
        <v>0</v>
      </c>
      <c r="M16" s="26">
        <v>0</v>
      </c>
      <c r="N16" s="27">
        <f t="shared" si="0"/>
        <v>0</v>
      </c>
      <c r="O16" s="32"/>
    </row>
    <row r="17" spans="2:18" ht="83.25" customHeight="1">
      <c r="B17" s="43"/>
      <c r="C17" s="90"/>
      <c r="D17" s="31" t="s">
        <v>39</v>
      </c>
      <c r="E17" s="22" t="s">
        <v>40</v>
      </c>
      <c r="F17" s="104"/>
      <c r="G17" s="104"/>
      <c r="H17" s="105"/>
      <c r="I17" s="105"/>
      <c r="J17" s="25">
        <v>0</v>
      </c>
      <c r="K17" s="25">
        <v>0</v>
      </c>
      <c r="L17" s="25">
        <v>0</v>
      </c>
      <c r="M17" s="26">
        <v>0</v>
      </c>
      <c r="N17" s="27">
        <f t="shared" ref="N17" si="1">+SUM(J17:M17)</f>
        <v>0</v>
      </c>
      <c r="O17" s="32"/>
      <c r="R17" s="2">
        <f>+L17/2</f>
        <v>0</v>
      </c>
    </row>
    <row r="18" spans="2:18" ht="93" customHeight="1">
      <c r="B18" s="131"/>
      <c r="C18" s="132"/>
      <c r="D18" s="31" t="s">
        <v>23</v>
      </c>
      <c r="E18" s="22" t="s">
        <v>24</v>
      </c>
      <c r="F18" s="104"/>
      <c r="G18" s="104"/>
      <c r="H18" s="105"/>
      <c r="I18" s="105"/>
      <c r="J18" s="25">
        <v>0</v>
      </c>
      <c r="K18" s="25">
        <v>0</v>
      </c>
      <c r="L18" s="25">
        <v>0</v>
      </c>
      <c r="M18" s="26">
        <v>0</v>
      </c>
      <c r="N18" s="27">
        <f t="shared" ref="N18" si="2">+SUM(J18:M18)</f>
        <v>0</v>
      </c>
      <c r="O18" s="32"/>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ref="N25:N32" si="3">+SUM(J25:M25)</f>
        <v>0</v>
      </c>
      <c r="O25" s="32"/>
    </row>
    <row r="26" spans="2:18" ht="76.5">
      <c r="B26" s="131">
        <v>1</v>
      </c>
      <c r="C26" s="134" t="s">
        <v>126</v>
      </c>
      <c r="D26" s="21" t="s">
        <v>39</v>
      </c>
      <c r="E26" s="22" t="s">
        <v>40</v>
      </c>
      <c r="F26" s="35" t="s">
        <v>102</v>
      </c>
      <c r="G26" s="35" t="s">
        <v>102</v>
      </c>
      <c r="H26" s="135">
        <v>45140</v>
      </c>
      <c r="I26" s="135">
        <v>45140</v>
      </c>
      <c r="J26" s="25">
        <v>4650</v>
      </c>
      <c r="K26" s="25">
        <v>0</v>
      </c>
      <c r="L26" s="25">
        <v>0</v>
      </c>
      <c r="M26" s="26">
        <v>0</v>
      </c>
      <c r="N26" s="27">
        <f t="shared" ref="N26:N27" si="4">+SUM(J26:M26)</f>
        <v>4650</v>
      </c>
      <c r="O26" s="138" t="s">
        <v>133</v>
      </c>
    </row>
    <row r="27" spans="2:18" ht="127.5">
      <c r="B27" s="131">
        <v>2</v>
      </c>
      <c r="C27" s="134" t="s">
        <v>120</v>
      </c>
      <c r="D27" s="21" t="s">
        <v>39</v>
      </c>
      <c r="E27" s="22" t="s">
        <v>40</v>
      </c>
      <c r="F27" s="35" t="s">
        <v>60</v>
      </c>
      <c r="G27" s="35" t="s">
        <v>127</v>
      </c>
      <c r="H27" s="135">
        <v>45142</v>
      </c>
      <c r="I27" s="135">
        <v>45144</v>
      </c>
      <c r="J27" s="25">
        <v>79600</v>
      </c>
      <c r="K27" s="25">
        <v>0</v>
      </c>
      <c r="L27" s="25">
        <v>0</v>
      </c>
      <c r="M27" s="26">
        <v>0</v>
      </c>
      <c r="N27" s="27">
        <f t="shared" si="4"/>
        <v>79600</v>
      </c>
      <c r="O27" s="138" t="s">
        <v>133</v>
      </c>
    </row>
    <row r="28" spans="2:18" ht="127.5">
      <c r="B28" s="131">
        <v>3</v>
      </c>
      <c r="C28" s="134" t="s">
        <v>121</v>
      </c>
      <c r="D28" s="21" t="s">
        <v>39</v>
      </c>
      <c r="E28" s="22" t="s">
        <v>40</v>
      </c>
      <c r="F28" s="35" t="s">
        <v>60</v>
      </c>
      <c r="G28" s="35" t="s">
        <v>128</v>
      </c>
      <c r="H28" s="135">
        <v>45149</v>
      </c>
      <c r="I28" s="135">
        <v>45151</v>
      </c>
      <c r="J28" s="25">
        <v>71150</v>
      </c>
      <c r="K28" s="25">
        <v>0</v>
      </c>
      <c r="L28" s="25">
        <v>0</v>
      </c>
      <c r="M28" s="26">
        <v>0</v>
      </c>
      <c r="N28" s="27">
        <f t="shared" ref="N28" si="5">+SUM(J28:M28)</f>
        <v>71150</v>
      </c>
      <c r="O28" s="138" t="s">
        <v>133</v>
      </c>
    </row>
    <row r="29" spans="2:18" ht="204">
      <c r="B29" s="131">
        <v>4</v>
      </c>
      <c r="C29" s="134" t="s">
        <v>122</v>
      </c>
      <c r="D29" s="21" t="s">
        <v>39</v>
      </c>
      <c r="E29" s="22" t="s">
        <v>40</v>
      </c>
      <c r="F29" s="35" t="s">
        <v>129</v>
      </c>
      <c r="G29" s="35" t="s">
        <v>130</v>
      </c>
      <c r="H29" s="135">
        <v>45154</v>
      </c>
      <c r="I29" s="135">
        <v>45156</v>
      </c>
      <c r="J29" s="25">
        <v>24950</v>
      </c>
      <c r="K29" s="25">
        <v>0</v>
      </c>
      <c r="L29" s="25">
        <v>0</v>
      </c>
      <c r="M29" s="26">
        <v>0</v>
      </c>
      <c r="N29" s="27">
        <f t="shared" si="3"/>
        <v>24950</v>
      </c>
      <c r="O29" s="138" t="s">
        <v>133</v>
      </c>
    </row>
    <row r="30" spans="2:18" ht="102">
      <c r="B30" s="131">
        <v>5</v>
      </c>
      <c r="C30" s="134" t="s">
        <v>123</v>
      </c>
      <c r="D30" s="21" t="s">
        <v>39</v>
      </c>
      <c r="E30" s="22" t="s">
        <v>40</v>
      </c>
      <c r="F30" s="35" t="s">
        <v>60</v>
      </c>
      <c r="G30" s="35" t="s">
        <v>92</v>
      </c>
      <c r="H30" s="135">
        <v>45156</v>
      </c>
      <c r="I30" s="135">
        <v>45158</v>
      </c>
      <c r="J30" s="25">
        <v>25200</v>
      </c>
      <c r="K30" s="25">
        <v>0</v>
      </c>
      <c r="L30" s="25">
        <v>0</v>
      </c>
      <c r="M30" s="26">
        <v>0</v>
      </c>
      <c r="N30" s="27">
        <f t="shared" si="3"/>
        <v>25200</v>
      </c>
      <c r="O30" s="138" t="s">
        <v>133</v>
      </c>
    </row>
    <row r="31" spans="2:18" ht="102">
      <c r="B31" s="131">
        <v>6</v>
      </c>
      <c r="C31" s="134" t="s">
        <v>124</v>
      </c>
      <c r="D31" s="21" t="s">
        <v>39</v>
      </c>
      <c r="E31" s="22" t="s">
        <v>40</v>
      </c>
      <c r="F31" s="35" t="s">
        <v>102</v>
      </c>
      <c r="G31" s="35" t="s">
        <v>102</v>
      </c>
      <c r="H31" s="135">
        <v>45163</v>
      </c>
      <c r="I31" s="135">
        <v>45163</v>
      </c>
      <c r="J31" s="25">
        <v>6350</v>
      </c>
      <c r="K31" s="25">
        <v>0</v>
      </c>
      <c r="L31" s="25">
        <v>0</v>
      </c>
      <c r="M31" s="26">
        <v>0</v>
      </c>
      <c r="N31" s="27">
        <f t="shared" ref="N31" si="6">+SUM(J31:M31)</f>
        <v>6350</v>
      </c>
      <c r="O31" s="138" t="s">
        <v>133</v>
      </c>
    </row>
    <row r="32" spans="2:18" ht="102">
      <c r="B32" s="131">
        <v>7</v>
      </c>
      <c r="C32" s="134" t="s">
        <v>125</v>
      </c>
      <c r="D32" s="21" t="s">
        <v>39</v>
      </c>
      <c r="E32" s="22" t="s">
        <v>40</v>
      </c>
      <c r="F32" s="35" t="s">
        <v>131</v>
      </c>
      <c r="G32" s="35" t="s">
        <v>132</v>
      </c>
      <c r="H32" s="135">
        <v>45164</v>
      </c>
      <c r="I32" s="135">
        <v>45165</v>
      </c>
      <c r="J32" s="25">
        <v>38000</v>
      </c>
      <c r="K32" s="25">
        <v>0</v>
      </c>
      <c r="L32" s="25">
        <v>0</v>
      </c>
      <c r="M32" s="26">
        <v>0</v>
      </c>
      <c r="N32" s="27">
        <f t="shared" si="3"/>
        <v>38000</v>
      </c>
      <c r="O32" s="138" t="s">
        <v>133</v>
      </c>
    </row>
    <row r="33" spans="2:15" s="55" customFormat="1" ht="30">
      <c r="B33" s="49"/>
      <c r="C33" s="50"/>
      <c r="D33" s="51"/>
      <c r="E33" s="50"/>
      <c r="F33" s="50"/>
      <c r="G33" s="50"/>
      <c r="H33" s="51"/>
      <c r="I33" s="51"/>
      <c r="J33" s="52">
        <f>SUM(J15:J32)</f>
        <v>249900</v>
      </c>
      <c r="K33" s="52">
        <f>315000-L33</f>
        <v>123700</v>
      </c>
      <c r="L33" s="52">
        <v>191300</v>
      </c>
      <c r="M33" s="52">
        <f>SUM(M15:M32)</f>
        <v>0</v>
      </c>
      <c r="N33" s="53">
        <f>+SUM(J33:M33)</f>
        <v>564900</v>
      </c>
      <c r="O33" s="54"/>
    </row>
    <row r="34" spans="2:15" s="55" customFormat="1" ht="30">
      <c r="B34" s="56"/>
      <c r="C34" s="57"/>
      <c r="D34" s="58"/>
      <c r="E34" s="57"/>
      <c r="F34" s="57"/>
      <c r="G34" s="57"/>
      <c r="H34" s="58"/>
      <c r="I34" s="58"/>
      <c r="J34" s="59"/>
      <c r="K34" s="59"/>
      <c r="L34" s="59"/>
      <c r="M34" s="59"/>
      <c r="N34" s="59"/>
      <c r="O34" s="60"/>
    </row>
    <row r="35" spans="2:15" s="55" customFormat="1" ht="30">
      <c r="B35" s="56"/>
      <c r="C35" s="57"/>
      <c r="D35" s="58"/>
      <c r="E35" s="57"/>
      <c r="F35" s="57"/>
      <c r="G35" s="57"/>
      <c r="H35" s="58"/>
      <c r="I35" s="58"/>
      <c r="J35" s="59"/>
      <c r="K35" s="59"/>
      <c r="L35" s="59"/>
      <c r="M35" s="61"/>
      <c r="N35" s="59"/>
      <c r="O35" s="60"/>
    </row>
    <row r="36" spans="2:15" s="55" customFormat="1" ht="30">
      <c r="B36" s="56"/>
      <c r="C36" s="57"/>
      <c r="D36" s="58"/>
      <c r="E36" s="57"/>
      <c r="F36" s="57"/>
      <c r="G36" s="57"/>
      <c r="H36" s="58"/>
      <c r="I36" s="58"/>
      <c r="J36" s="59"/>
      <c r="K36" s="59"/>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57"/>
      <c r="D38" s="58"/>
      <c r="E38" s="57"/>
      <c r="F38" s="57"/>
      <c r="G38" s="57"/>
      <c r="H38" s="58"/>
      <c r="I38" s="58"/>
      <c r="J38" s="59"/>
      <c r="K38" s="59"/>
      <c r="L38" s="59"/>
      <c r="M38" s="59"/>
      <c r="N38" s="59"/>
      <c r="O38" s="60"/>
    </row>
    <row r="39" spans="2:15" s="55" customFormat="1" ht="30">
      <c r="B39" s="56"/>
      <c r="C39" s="57"/>
      <c r="D39" s="58"/>
      <c r="E39" s="57"/>
      <c r="F39" s="57"/>
      <c r="G39" s="57"/>
      <c r="H39" s="58"/>
      <c r="I39" s="58"/>
      <c r="J39" s="59"/>
      <c r="K39" s="59"/>
      <c r="L39" s="59"/>
      <c r="M39" s="59"/>
      <c r="N39" s="59"/>
      <c r="O39" s="60"/>
    </row>
    <row r="40" spans="2:15" s="55" customFormat="1" ht="30">
      <c r="B40" s="56"/>
      <c r="C40" s="62" t="s">
        <v>41</v>
      </c>
      <c r="D40" s="58"/>
      <c r="E40" s="62" t="s">
        <v>41</v>
      </c>
      <c r="F40" s="57"/>
      <c r="G40" s="158" t="s">
        <v>41</v>
      </c>
      <c r="H40" s="158"/>
      <c r="I40" s="58"/>
      <c r="J40" s="158" t="s">
        <v>41</v>
      </c>
      <c r="K40" s="158"/>
      <c r="L40" s="59"/>
      <c r="M40" s="59"/>
      <c r="N40" s="59"/>
      <c r="O40" s="60"/>
    </row>
    <row r="41" spans="2:15" s="55" customFormat="1" ht="30">
      <c r="B41" s="56"/>
      <c r="C41" s="57"/>
      <c r="D41" s="58"/>
      <c r="E41" s="57"/>
      <c r="F41" s="57"/>
      <c r="G41" s="57"/>
      <c r="H41" s="58"/>
      <c r="I41" s="58"/>
      <c r="J41" s="59"/>
      <c r="K41" s="59"/>
      <c r="L41" s="59"/>
      <c r="M41" s="59"/>
      <c r="N41" s="59"/>
      <c r="O41" s="60"/>
    </row>
    <row r="42" spans="2:15" s="55" customFormat="1" ht="30">
      <c r="B42" s="56"/>
      <c r="C42" s="57"/>
      <c r="D42" s="58"/>
      <c r="E42" s="57"/>
      <c r="F42" s="57"/>
      <c r="G42" s="57"/>
      <c r="H42" s="58"/>
      <c r="I42" s="58"/>
      <c r="J42" s="59"/>
      <c r="K42" s="59"/>
      <c r="L42" s="59"/>
      <c r="M42" s="59"/>
      <c r="N42" s="59"/>
      <c r="O42" s="60"/>
    </row>
    <row r="43" spans="2:15" s="55" customFormat="1" ht="30">
      <c r="B43" s="56"/>
      <c r="C43" s="57"/>
      <c r="D43" s="58"/>
      <c r="E43" s="57"/>
      <c r="F43" s="57"/>
      <c r="G43" s="57"/>
      <c r="H43" s="58"/>
      <c r="I43" s="58"/>
      <c r="J43" s="59"/>
      <c r="K43" s="59"/>
      <c r="L43" s="59"/>
      <c r="M43" s="59"/>
      <c r="N43" s="59"/>
      <c r="O43" s="60"/>
    </row>
    <row r="44" spans="2:15" s="55" customFormat="1" ht="30">
      <c r="B44" s="56"/>
      <c r="C44" s="57"/>
      <c r="D44" s="58"/>
      <c r="E44" s="57"/>
      <c r="F44" s="57"/>
      <c r="G44" s="57"/>
      <c r="H44" s="58"/>
      <c r="I44" s="58"/>
      <c r="J44" s="59"/>
      <c r="K44" s="59"/>
      <c r="L44" s="59"/>
      <c r="M44" s="59"/>
      <c r="N44" s="59"/>
      <c r="O44" s="60"/>
    </row>
    <row r="45" spans="2:15" ht="23.25">
      <c r="B45" s="63"/>
      <c r="C45" s="64"/>
      <c r="D45" s="65"/>
      <c r="E45" s="64"/>
      <c r="F45" s="64"/>
      <c r="G45" s="64"/>
      <c r="H45" s="65"/>
      <c r="I45" s="65"/>
      <c r="J45" s="65"/>
      <c r="K45" s="65"/>
      <c r="L45" s="65"/>
      <c r="M45" s="61"/>
      <c r="N45" s="61"/>
      <c r="O45" s="66"/>
    </row>
    <row r="46" spans="2:15">
      <c r="B46" s="6"/>
      <c r="C46" s="67"/>
      <c r="E46" s="67"/>
      <c r="G46" s="67"/>
      <c r="H46" s="67"/>
      <c r="K46" s="159"/>
      <c r="L46" s="159"/>
      <c r="M46" s="159"/>
      <c r="N46" s="68"/>
      <c r="O46" s="7"/>
    </row>
    <row r="47" spans="2:15" s="72" customFormat="1" ht="27">
      <c r="B47" s="69"/>
      <c r="C47" s="70" t="s">
        <v>42</v>
      </c>
      <c r="D47" s="70"/>
      <c r="E47" s="70" t="s">
        <v>42</v>
      </c>
      <c r="F47" s="70"/>
      <c r="G47" s="153" t="s">
        <v>42</v>
      </c>
      <c r="H47" s="153"/>
      <c r="I47" s="70"/>
      <c r="J47" s="70"/>
      <c r="K47" s="160" t="s">
        <v>42</v>
      </c>
      <c r="L47" s="160"/>
      <c r="M47" s="160"/>
      <c r="N47" s="70"/>
      <c r="O47" s="71"/>
    </row>
    <row r="48" spans="2:15" s="72" customFormat="1" ht="27">
      <c r="B48" s="69"/>
      <c r="C48" s="70" t="s">
        <v>43</v>
      </c>
      <c r="E48" s="70" t="s">
        <v>44</v>
      </c>
      <c r="G48" s="72" t="s">
        <v>45</v>
      </c>
      <c r="I48" s="70"/>
      <c r="J48" s="70"/>
      <c r="K48" s="153" t="s">
        <v>46</v>
      </c>
      <c r="L48" s="153"/>
      <c r="M48" s="153"/>
      <c r="O48" s="73"/>
    </row>
    <row r="49" spans="2:15" s="72" customFormat="1" ht="27">
      <c r="B49" s="69"/>
      <c r="C49" s="70" t="s">
        <v>47</v>
      </c>
      <c r="E49" s="70" t="s">
        <v>48</v>
      </c>
      <c r="G49" s="72" t="s">
        <v>49</v>
      </c>
      <c r="I49" s="70"/>
      <c r="J49" s="70"/>
      <c r="K49" s="153" t="s">
        <v>50</v>
      </c>
      <c r="L49" s="153"/>
      <c r="M49" s="153"/>
      <c r="O49" s="73"/>
    </row>
    <row r="50" spans="2:15" s="81" customFormat="1" ht="25.5">
      <c r="B50" s="78"/>
      <c r="C50" s="79"/>
      <c r="D50" s="79"/>
      <c r="E50" s="79"/>
      <c r="F50" s="79"/>
      <c r="G50" s="79"/>
      <c r="H50" s="79"/>
      <c r="I50" s="79"/>
      <c r="J50" s="79"/>
      <c r="K50" s="79"/>
      <c r="L50" s="79"/>
      <c r="M50" s="79"/>
      <c r="N50" s="79"/>
      <c r="O50" s="80"/>
    </row>
  </sheetData>
  <mergeCells count="14">
    <mergeCell ref="K48:M48"/>
    <mergeCell ref="K49:M49"/>
    <mergeCell ref="K13:M13"/>
    <mergeCell ref="G40:H40"/>
    <mergeCell ref="J40:K40"/>
    <mergeCell ref="K46:M46"/>
    <mergeCell ref="G47:H47"/>
    <mergeCell ref="K47:M47"/>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R48"/>
  <sheetViews>
    <sheetView tabSelected="1" topLeftCell="A23" zoomScale="40" zoomScaleNormal="40" workbookViewId="0">
      <selection activeCell="G38" sqref="G38:H38"/>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38" style="2" customWidth="1"/>
    <col min="12" max="12" width="29.28515625" style="2" customWidth="1"/>
    <col min="13" max="13" width="25.2851562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O3" s="7"/>
    </row>
    <row r="4" spans="2:15" ht="30" customHeight="1">
      <c r="B4" s="6"/>
      <c r="O4" s="7"/>
    </row>
    <row r="5" spans="2:15">
      <c r="B5" s="6"/>
      <c r="O5" s="7"/>
    </row>
    <row r="6" spans="2:15" ht="57" customHeight="1">
      <c r="B6" s="161" t="s">
        <v>0</v>
      </c>
      <c r="C6" s="162"/>
      <c r="D6" s="162"/>
      <c r="E6" s="162"/>
      <c r="F6" s="162"/>
      <c r="G6" s="162"/>
      <c r="H6" s="162"/>
      <c r="I6" s="162"/>
      <c r="J6" s="162"/>
      <c r="K6" s="162"/>
      <c r="L6" s="162"/>
      <c r="M6" s="162"/>
      <c r="N6" s="162"/>
      <c r="O6" s="163"/>
    </row>
    <row r="7" spans="2:15" ht="48" customHeight="1">
      <c r="B7" s="141" t="s">
        <v>1</v>
      </c>
      <c r="C7" s="142"/>
      <c r="D7" s="142"/>
      <c r="E7" s="142"/>
      <c r="F7" s="142"/>
      <c r="G7" s="142"/>
      <c r="H7" s="142"/>
      <c r="I7" s="142"/>
      <c r="J7" s="142"/>
      <c r="K7" s="142"/>
      <c r="L7" s="142"/>
      <c r="M7" s="142"/>
      <c r="N7" s="142"/>
      <c r="O7" s="143"/>
    </row>
    <row r="8" spans="2:15" ht="30">
      <c r="B8" s="147" t="s">
        <v>2</v>
      </c>
      <c r="C8" s="148"/>
      <c r="D8" s="148"/>
      <c r="E8" s="148"/>
      <c r="F8" s="148"/>
      <c r="G8" s="148"/>
      <c r="H8" s="148"/>
      <c r="I8" s="148"/>
      <c r="J8" s="148"/>
      <c r="K8" s="148"/>
      <c r="L8" s="148"/>
      <c r="M8" s="148"/>
      <c r="N8" s="148"/>
      <c r="O8" s="149"/>
    </row>
    <row r="9" spans="2:15" ht="30">
      <c r="B9" s="147" t="s">
        <v>3</v>
      </c>
      <c r="C9" s="148"/>
      <c r="D9" s="148"/>
      <c r="E9" s="148"/>
      <c r="F9" s="148"/>
      <c r="G9" s="148"/>
      <c r="H9" s="148"/>
      <c r="I9" s="148"/>
      <c r="J9" s="148"/>
      <c r="K9" s="148"/>
      <c r="L9" s="148"/>
      <c r="M9" s="148"/>
      <c r="N9" s="148"/>
      <c r="O9" s="149"/>
    </row>
    <row r="10" spans="2:15" ht="30">
      <c r="B10" s="150" t="s">
        <v>54</v>
      </c>
      <c r="C10" s="151"/>
      <c r="D10" s="151"/>
      <c r="E10" s="151"/>
      <c r="F10" s="151"/>
      <c r="G10" s="151"/>
      <c r="H10" s="151"/>
      <c r="I10" s="151"/>
      <c r="J10" s="151"/>
      <c r="K10" s="151"/>
      <c r="L10" s="151"/>
      <c r="M10" s="151"/>
      <c r="N10" s="151"/>
      <c r="O10" s="152"/>
    </row>
    <row r="11" spans="2:15" ht="27.75">
      <c r="B11" s="141" t="s">
        <v>4</v>
      </c>
      <c r="C11" s="142"/>
      <c r="D11" s="142"/>
      <c r="E11" s="142"/>
      <c r="F11" s="142"/>
      <c r="G11" s="142"/>
      <c r="H11" s="142"/>
      <c r="I11" s="142"/>
      <c r="J11" s="142"/>
      <c r="K11" s="142"/>
      <c r="L11" s="142"/>
      <c r="M11" s="142"/>
      <c r="N11" s="142"/>
      <c r="O11" s="143"/>
    </row>
    <row r="12" spans="2:15" ht="27.75">
      <c r="B12" s="8"/>
      <c r="C12" s="9"/>
      <c r="O12" s="7"/>
    </row>
    <row r="13" spans="2:15" s="14" customFormat="1" ht="45">
      <c r="B13" s="10"/>
      <c r="C13" s="82" t="s">
        <v>134</v>
      </c>
      <c r="D13" s="11"/>
      <c r="E13" s="12"/>
      <c r="F13" s="11"/>
      <c r="G13" s="11"/>
      <c r="H13" s="11"/>
      <c r="I13" s="11"/>
      <c r="J13" s="11"/>
      <c r="K13" s="155" t="s">
        <v>6</v>
      </c>
      <c r="L13" s="156"/>
      <c r="M13" s="157"/>
      <c r="N13" s="11"/>
      <c r="O13" s="13"/>
    </row>
    <row r="14" spans="2:15" s="89" customFormat="1" ht="157.5" customHeight="1">
      <c r="B14" s="108" t="s">
        <v>7</v>
      </c>
      <c r="C14" s="109" t="s">
        <v>8</v>
      </c>
      <c r="D14" s="108" t="s">
        <v>9</v>
      </c>
      <c r="E14" s="109" t="s">
        <v>10</v>
      </c>
      <c r="F14" s="109" t="s">
        <v>11</v>
      </c>
      <c r="G14" s="109" t="s">
        <v>12</v>
      </c>
      <c r="H14" s="109" t="s">
        <v>13</v>
      </c>
      <c r="I14" s="110" t="s">
        <v>14</v>
      </c>
      <c r="J14" s="109" t="s">
        <v>15</v>
      </c>
      <c r="K14" s="87" t="s">
        <v>51</v>
      </c>
      <c r="L14" s="87" t="s">
        <v>52</v>
      </c>
      <c r="M14" s="111" t="s">
        <v>16</v>
      </c>
      <c r="N14" s="112" t="s">
        <v>17</v>
      </c>
      <c r="O14" s="111" t="s">
        <v>18</v>
      </c>
    </row>
    <row r="15" spans="2:15" ht="54.75" customHeight="1">
      <c r="B15" s="113"/>
      <c r="C15" s="20"/>
      <c r="D15" s="114" t="s">
        <v>19</v>
      </c>
      <c r="E15" s="115" t="s">
        <v>20</v>
      </c>
      <c r="F15" s="116"/>
      <c r="G15" s="116"/>
      <c r="H15" s="117"/>
      <c r="I15" s="117"/>
      <c r="J15" s="118">
        <v>0</v>
      </c>
      <c r="K15" s="118">
        <v>0</v>
      </c>
      <c r="L15" s="118">
        <v>0</v>
      </c>
      <c r="M15" s="119">
        <v>0</v>
      </c>
      <c r="N15" s="120">
        <f t="shared" ref="N15:N24" si="0">+SUM(J15:M15)</f>
        <v>0</v>
      </c>
      <c r="O15" s="121"/>
    </row>
    <row r="16" spans="2:15" ht="61.5" customHeight="1">
      <c r="B16" s="29"/>
      <c r="C16" s="30"/>
      <c r="D16" s="31" t="s">
        <v>21</v>
      </c>
      <c r="E16" s="22" t="s">
        <v>22</v>
      </c>
      <c r="F16" s="23" t="s">
        <v>105</v>
      </c>
      <c r="G16" s="23"/>
      <c r="H16" s="24"/>
      <c r="I16" s="24"/>
      <c r="J16" s="25">
        <v>0</v>
      </c>
      <c r="K16" s="25">
        <v>0</v>
      </c>
      <c r="L16" s="25">
        <v>0</v>
      </c>
      <c r="M16" s="26">
        <v>0</v>
      </c>
      <c r="N16" s="27">
        <f t="shared" si="0"/>
        <v>0</v>
      </c>
      <c r="O16" s="32"/>
    </row>
    <row r="17" spans="2:18" ht="83.25" customHeight="1">
      <c r="B17" s="43"/>
      <c r="C17" s="90"/>
      <c r="D17" s="31" t="s">
        <v>39</v>
      </c>
      <c r="E17" s="22" t="s">
        <v>40</v>
      </c>
      <c r="F17" s="104"/>
      <c r="G17" s="104"/>
      <c r="H17" s="105"/>
      <c r="I17" s="105"/>
      <c r="J17" s="25">
        <v>0</v>
      </c>
      <c r="K17" s="25">
        <v>0</v>
      </c>
      <c r="L17" s="25">
        <v>0</v>
      </c>
      <c r="M17" s="26">
        <v>0</v>
      </c>
      <c r="N17" s="27">
        <f t="shared" ref="N17" si="1">+SUM(J17:M17)</f>
        <v>0</v>
      </c>
      <c r="O17" s="32"/>
      <c r="R17" s="2">
        <f>+L17/2</f>
        <v>0</v>
      </c>
    </row>
    <row r="18" spans="2:18" ht="93" customHeight="1">
      <c r="B18" s="131"/>
      <c r="C18" s="132"/>
      <c r="D18" s="31" t="s">
        <v>23</v>
      </c>
      <c r="E18" s="22" t="s">
        <v>24</v>
      </c>
      <c r="F18" s="104"/>
      <c r="G18" s="104"/>
      <c r="H18" s="105"/>
      <c r="I18" s="105"/>
      <c r="J18" s="25">
        <v>0</v>
      </c>
      <c r="K18" s="25">
        <v>0</v>
      </c>
      <c r="L18" s="25">
        <v>0</v>
      </c>
      <c r="M18" s="26">
        <v>0</v>
      </c>
      <c r="N18" s="27">
        <f t="shared" ref="N18" si="2">+SUM(J18:M18)</f>
        <v>0</v>
      </c>
      <c r="O18" s="32"/>
    </row>
    <row r="19" spans="2:18" ht="52.5" customHeight="1">
      <c r="B19" s="38"/>
      <c r="C19" s="30"/>
      <c r="D19" s="21" t="s">
        <v>25</v>
      </c>
      <c r="E19" s="22" t="s">
        <v>26</v>
      </c>
      <c r="F19" s="23"/>
      <c r="G19" s="23"/>
      <c r="H19" s="24"/>
      <c r="I19" s="24"/>
      <c r="J19" s="25">
        <v>0</v>
      </c>
      <c r="K19" s="25">
        <v>0</v>
      </c>
      <c r="L19" s="25">
        <v>0</v>
      </c>
      <c r="M19" s="26">
        <v>0</v>
      </c>
      <c r="N19" s="27">
        <f t="shared" si="0"/>
        <v>0</v>
      </c>
      <c r="O19" s="32"/>
    </row>
    <row r="20" spans="2:18" ht="50.25" customHeight="1">
      <c r="B20" s="38"/>
      <c r="C20" s="30"/>
      <c r="D20" s="31" t="s">
        <v>27</v>
      </c>
      <c r="E20" s="22" t="s">
        <v>28</v>
      </c>
      <c r="F20" s="39"/>
      <c r="G20" s="39"/>
      <c r="H20" s="40"/>
      <c r="I20" s="40"/>
      <c r="J20" s="25">
        <v>0</v>
      </c>
      <c r="K20" s="25">
        <v>0</v>
      </c>
      <c r="L20" s="25">
        <v>0</v>
      </c>
      <c r="M20" s="26">
        <v>0</v>
      </c>
      <c r="N20" s="27">
        <f t="shared" si="0"/>
        <v>0</v>
      </c>
      <c r="O20" s="32"/>
    </row>
    <row r="21" spans="2:18" ht="30">
      <c r="B21" s="38"/>
      <c r="C21" s="30"/>
      <c r="D21" s="21" t="s">
        <v>29</v>
      </c>
      <c r="E21" s="22" t="s">
        <v>30</v>
      </c>
      <c r="F21" s="39"/>
      <c r="G21" s="39"/>
      <c r="H21" s="40"/>
      <c r="I21" s="40"/>
      <c r="J21" s="25">
        <v>0</v>
      </c>
      <c r="K21" s="25">
        <v>0</v>
      </c>
      <c r="L21" s="25">
        <v>0</v>
      </c>
      <c r="M21" s="26">
        <v>0</v>
      </c>
      <c r="N21" s="27">
        <f t="shared" si="0"/>
        <v>0</v>
      </c>
      <c r="O21" s="32"/>
    </row>
    <row r="22" spans="2:18" ht="57.75" customHeight="1">
      <c r="B22" s="38"/>
      <c r="C22" s="86"/>
      <c r="D22" s="31" t="s">
        <v>31</v>
      </c>
      <c r="E22" s="22" t="s">
        <v>32</v>
      </c>
      <c r="F22" s="83"/>
      <c r="G22" s="83"/>
      <c r="H22" s="84"/>
      <c r="I22" s="84"/>
      <c r="J22" s="25">
        <v>0</v>
      </c>
      <c r="K22" s="25">
        <v>0</v>
      </c>
      <c r="L22" s="25">
        <v>0</v>
      </c>
      <c r="M22" s="26">
        <v>0</v>
      </c>
      <c r="N22" s="27">
        <f t="shared" si="0"/>
        <v>0</v>
      </c>
      <c r="O22" s="32"/>
    </row>
    <row r="23" spans="2:18" ht="78" customHeight="1">
      <c r="B23" s="38"/>
      <c r="C23" s="86"/>
      <c r="D23" s="21" t="s">
        <v>33</v>
      </c>
      <c r="E23" s="22" t="s">
        <v>34</v>
      </c>
      <c r="F23" s="83"/>
      <c r="G23" s="83"/>
      <c r="H23" s="85"/>
      <c r="I23" s="85"/>
      <c r="J23" s="25">
        <v>0</v>
      </c>
      <c r="K23" s="25">
        <v>0</v>
      </c>
      <c r="L23" s="25">
        <v>0</v>
      </c>
      <c r="M23" s="26">
        <v>0</v>
      </c>
      <c r="N23" s="27">
        <f t="shared" si="0"/>
        <v>0</v>
      </c>
      <c r="O23" s="32"/>
    </row>
    <row r="24" spans="2:18" ht="50.25" customHeight="1">
      <c r="B24" s="42"/>
      <c r="C24" s="41"/>
      <c r="D24" s="31" t="s">
        <v>35</v>
      </c>
      <c r="E24" s="22" t="s">
        <v>36</v>
      </c>
      <c r="F24" s="39"/>
      <c r="G24" s="39"/>
      <c r="H24" s="24"/>
      <c r="I24" s="24"/>
      <c r="J24" s="25">
        <v>0</v>
      </c>
      <c r="K24" s="25">
        <v>0</v>
      </c>
      <c r="L24" s="25">
        <v>0</v>
      </c>
      <c r="M24" s="26">
        <v>0</v>
      </c>
      <c r="N24" s="27">
        <f t="shared" si="0"/>
        <v>0</v>
      </c>
      <c r="O24" s="32"/>
    </row>
    <row r="25" spans="2:18" ht="48.75" customHeight="1">
      <c r="B25" s="38"/>
      <c r="C25" s="41"/>
      <c r="D25" s="21" t="s">
        <v>37</v>
      </c>
      <c r="E25" s="22" t="s">
        <v>38</v>
      </c>
      <c r="F25" s="39"/>
      <c r="G25" s="39"/>
      <c r="H25" s="24"/>
      <c r="I25" s="24"/>
      <c r="J25" s="25">
        <v>0</v>
      </c>
      <c r="K25" s="25">
        <v>0</v>
      </c>
      <c r="L25" s="25">
        <v>0</v>
      </c>
      <c r="M25" s="26">
        <v>0</v>
      </c>
      <c r="N25" s="27">
        <f t="shared" ref="N25" si="3">+SUM(J25:M25)</f>
        <v>0</v>
      </c>
      <c r="O25" s="32"/>
    </row>
    <row r="26" spans="2:18" ht="116.25">
      <c r="B26" s="139">
        <v>1</v>
      </c>
      <c r="C26" s="140" t="s">
        <v>135</v>
      </c>
      <c r="D26" s="21" t="s">
        <v>39</v>
      </c>
      <c r="E26" s="22" t="s">
        <v>40</v>
      </c>
      <c r="F26" s="35" t="s">
        <v>60</v>
      </c>
      <c r="G26" s="35" t="s">
        <v>95</v>
      </c>
      <c r="H26" s="135">
        <v>45170</v>
      </c>
      <c r="I26" s="135">
        <v>45172</v>
      </c>
      <c r="J26" s="25">
        <v>39100</v>
      </c>
      <c r="K26" s="25">
        <v>0</v>
      </c>
      <c r="L26" s="25">
        <v>0</v>
      </c>
      <c r="M26" s="26">
        <v>0</v>
      </c>
      <c r="N26" s="27">
        <f t="shared" ref="N26:N30" si="4">+SUM(J26:M26)</f>
        <v>39100</v>
      </c>
      <c r="O26" s="138"/>
    </row>
    <row r="27" spans="2:18" ht="111.75" customHeight="1">
      <c r="B27" s="139">
        <v>2</v>
      </c>
      <c r="C27" s="140" t="s">
        <v>136</v>
      </c>
      <c r="D27" s="21" t="s">
        <v>39</v>
      </c>
      <c r="E27" s="22" t="s">
        <v>40</v>
      </c>
      <c r="F27" s="35" t="s">
        <v>102</v>
      </c>
      <c r="G27" s="35" t="s">
        <v>102</v>
      </c>
      <c r="H27" s="135">
        <v>45184</v>
      </c>
      <c r="I27" s="135">
        <v>45184</v>
      </c>
      <c r="J27" s="25">
        <v>11950</v>
      </c>
      <c r="K27" s="25">
        <v>0</v>
      </c>
      <c r="L27" s="25">
        <v>0</v>
      </c>
      <c r="M27" s="26">
        <v>0</v>
      </c>
      <c r="N27" s="27">
        <f t="shared" si="4"/>
        <v>11950</v>
      </c>
      <c r="O27" s="138"/>
    </row>
    <row r="28" spans="2:18" ht="116.25">
      <c r="B28" s="139">
        <v>3</v>
      </c>
      <c r="C28" s="140" t="s">
        <v>137</v>
      </c>
      <c r="D28" s="21" t="s">
        <v>39</v>
      </c>
      <c r="E28" s="22" t="s">
        <v>40</v>
      </c>
      <c r="F28" s="35" t="s">
        <v>140</v>
      </c>
      <c r="G28" s="35" t="s">
        <v>141</v>
      </c>
      <c r="H28" s="135">
        <v>45191</v>
      </c>
      <c r="I28" s="135">
        <v>45193</v>
      </c>
      <c r="J28" s="25">
        <v>90900</v>
      </c>
      <c r="K28" s="25">
        <v>0</v>
      </c>
      <c r="L28" s="25">
        <v>0</v>
      </c>
      <c r="M28" s="26">
        <v>0</v>
      </c>
      <c r="N28" s="27">
        <f t="shared" si="4"/>
        <v>90900</v>
      </c>
      <c r="O28" s="138"/>
    </row>
    <row r="29" spans="2:18" ht="69.75">
      <c r="B29" s="139">
        <v>4</v>
      </c>
      <c r="C29" s="140" t="s">
        <v>138</v>
      </c>
      <c r="D29" s="21" t="s">
        <v>39</v>
      </c>
      <c r="E29" s="22" t="s">
        <v>40</v>
      </c>
      <c r="F29" s="35" t="s">
        <v>131</v>
      </c>
      <c r="G29" s="35" t="s">
        <v>131</v>
      </c>
      <c r="H29" s="135">
        <v>45195</v>
      </c>
      <c r="I29" s="135">
        <v>45196</v>
      </c>
      <c r="J29" s="25">
        <v>9900</v>
      </c>
      <c r="K29" s="25">
        <v>0</v>
      </c>
      <c r="L29" s="25">
        <v>0</v>
      </c>
      <c r="M29" s="26">
        <v>0</v>
      </c>
      <c r="N29" s="27">
        <f t="shared" si="4"/>
        <v>9900</v>
      </c>
      <c r="O29" s="138"/>
    </row>
    <row r="30" spans="2:18" ht="69.75">
      <c r="B30" s="139">
        <v>5</v>
      </c>
      <c r="C30" s="140" t="s">
        <v>139</v>
      </c>
      <c r="D30" s="21" t="s">
        <v>39</v>
      </c>
      <c r="E30" s="22" t="s">
        <v>40</v>
      </c>
      <c r="F30" s="35" t="s">
        <v>142</v>
      </c>
      <c r="G30" s="35" t="s">
        <v>143</v>
      </c>
      <c r="H30" s="135">
        <v>45198</v>
      </c>
      <c r="I30" s="135">
        <v>45199</v>
      </c>
      <c r="J30" s="25">
        <v>38700</v>
      </c>
      <c r="K30" s="25">
        <v>0</v>
      </c>
      <c r="L30" s="25">
        <v>0</v>
      </c>
      <c r="M30" s="26">
        <v>0</v>
      </c>
      <c r="N30" s="27">
        <f t="shared" si="4"/>
        <v>38700</v>
      </c>
      <c r="O30" s="138"/>
    </row>
    <row r="31" spans="2:18" s="55" customFormat="1" ht="30">
      <c r="B31" s="49"/>
      <c r="C31" s="50"/>
      <c r="D31" s="51"/>
      <c r="E31" s="50"/>
      <c r="F31" s="50"/>
      <c r="G31" s="50"/>
      <c r="H31" s="51"/>
      <c r="I31" s="51"/>
      <c r="J31" s="52">
        <f>SUM(J15:J30)</f>
        <v>190550</v>
      </c>
      <c r="K31" s="52">
        <f>315000-L31</f>
        <v>126200</v>
      </c>
      <c r="L31" s="52">
        <v>188800</v>
      </c>
      <c r="M31" s="52">
        <f>SUM(M15:M30)</f>
        <v>0</v>
      </c>
      <c r="N31" s="53">
        <f>+SUM(J31:M31)</f>
        <v>505550</v>
      </c>
      <c r="O31" s="54"/>
    </row>
    <row r="32" spans="2:18" s="55" customFormat="1" ht="30">
      <c r="B32" s="56"/>
      <c r="C32" s="57"/>
      <c r="D32" s="58"/>
      <c r="E32" s="57"/>
      <c r="F32" s="57"/>
      <c r="G32" s="57"/>
      <c r="H32" s="58"/>
      <c r="I32" s="58"/>
      <c r="J32" s="59"/>
      <c r="K32" s="59"/>
      <c r="L32" s="59"/>
      <c r="M32" s="59"/>
      <c r="N32" s="59"/>
      <c r="O32" s="60"/>
    </row>
    <row r="33" spans="2:15" s="55" customFormat="1" ht="30">
      <c r="B33" s="56"/>
      <c r="C33" s="57"/>
      <c r="D33" s="58"/>
      <c r="E33" s="57"/>
      <c r="F33" s="57"/>
      <c r="G33" s="57"/>
      <c r="H33" s="58"/>
      <c r="I33" s="58"/>
      <c r="J33" s="59"/>
      <c r="K33" s="59"/>
      <c r="L33" s="59"/>
      <c r="M33" s="61"/>
      <c r="N33" s="59"/>
      <c r="O33" s="60"/>
    </row>
    <row r="34" spans="2:15" s="55" customFormat="1" ht="30">
      <c r="B34" s="56"/>
      <c r="C34" s="57"/>
      <c r="D34" s="58"/>
      <c r="E34" s="57"/>
      <c r="F34" s="57"/>
      <c r="G34" s="57"/>
      <c r="H34" s="58"/>
      <c r="I34" s="58"/>
      <c r="J34" s="59"/>
      <c r="K34" s="59"/>
      <c r="L34" s="59"/>
      <c r="M34" s="59"/>
      <c r="N34" s="59"/>
      <c r="O34" s="60"/>
    </row>
    <row r="35" spans="2:15" s="55" customFormat="1" ht="30">
      <c r="B35" s="56"/>
      <c r="C35" s="57"/>
      <c r="D35" s="58"/>
      <c r="E35" s="57"/>
      <c r="F35" s="57"/>
      <c r="G35" s="57"/>
      <c r="H35" s="58"/>
      <c r="I35" s="58"/>
      <c r="J35" s="59"/>
      <c r="K35" s="59"/>
      <c r="L35" s="59"/>
      <c r="M35" s="59"/>
      <c r="N35" s="59"/>
      <c r="O35" s="60"/>
    </row>
    <row r="36" spans="2:15" s="55" customFormat="1" ht="30">
      <c r="B36" s="56"/>
      <c r="C36" s="57"/>
      <c r="D36" s="58"/>
      <c r="E36" s="57"/>
      <c r="F36" s="57"/>
      <c r="G36" s="57"/>
      <c r="H36" s="58"/>
      <c r="I36" s="58"/>
      <c r="J36" s="59"/>
      <c r="K36" s="59"/>
      <c r="L36" s="59"/>
      <c r="M36" s="59"/>
      <c r="N36" s="59"/>
      <c r="O36" s="60"/>
    </row>
    <row r="37" spans="2:15" s="55" customFormat="1" ht="30">
      <c r="B37" s="56"/>
      <c r="C37" s="57"/>
      <c r="D37" s="58"/>
      <c r="E37" s="57"/>
      <c r="F37" s="57"/>
      <c r="G37" s="57"/>
      <c r="H37" s="58"/>
      <c r="I37" s="58"/>
      <c r="J37" s="59"/>
      <c r="K37" s="59"/>
      <c r="L37" s="59"/>
      <c r="M37" s="59"/>
      <c r="N37" s="59"/>
      <c r="O37" s="60"/>
    </row>
    <row r="38" spans="2:15" s="55" customFormat="1" ht="30">
      <c r="B38" s="56"/>
      <c r="C38" s="62" t="s">
        <v>41</v>
      </c>
      <c r="D38" s="58"/>
      <c r="E38" s="62" t="s">
        <v>41</v>
      </c>
      <c r="F38" s="57"/>
      <c r="G38" s="158" t="s">
        <v>41</v>
      </c>
      <c r="H38" s="158"/>
      <c r="I38" s="58"/>
      <c r="J38" s="158" t="s">
        <v>41</v>
      </c>
      <c r="K38" s="158"/>
      <c r="L38" s="59"/>
      <c r="M38" s="59"/>
      <c r="N38" s="59"/>
      <c r="O38" s="60"/>
    </row>
    <row r="39" spans="2:15" s="55" customFormat="1" ht="30">
      <c r="B39" s="56"/>
      <c r="C39" s="57"/>
      <c r="D39" s="58"/>
      <c r="E39" s="57"/>
      <c r="F39" s="57"/>
      <c r="G39" s="57"/>
      <c r="H39" s="58"/>
      <c r="I39" s="58"/>
      <c r="J39" s="59"/>
      <c r="K39" s="59"/>
      <c r="L39" s="59"/>
      <c r="M39" s="59"/>
      <c r="N39" s="59"/>
      <c r="O39" s="60"/>
    </row>
    <row r="40" spans="2:15" s="55" customFormat="1" ht="30">
      <c r="B40" s="56"/>
      <c r="C40" s="57"/>
      <c r="D40" s="58"/>
      <c r="E40" s="57"/>
      <c r="F40" s="57"/>
      <c r="G40" s="57"/>
      <c r="H40" s="58"/>
      <c r="I40" s="58"/>
      <c r="J40" s="59"/>
      <c r="K40" s="59"/>
      <c r="L40" s="59"/>
      <c r="M40" s="59"/>
      <c r="N40" s="59"/>
      <c r="O40" s="60"/>
    </row>
    <row r="41" spans="2:15" s="55" customFormat="1" ht="30">
      <c r="B41" s="56"/>
      <c r="C41" s="57"/>
      <c r="D41" s="58"/>
      <c r="E41" s="57"/>
      <c r="F41" s="57"/>
      <c r="G41" s="57"/>
      <c r="H41" s="58"/>
      <c r="I41" s="58"/>
      <c r="J41" s="59"/>
      <c r="K41" s="59"/>
      <c r="L41" s="59"/>
      <c r="M41" s="59"/>
      <c r="N41" s="59"/>
      <c r="O41" s="60"/>
    </row>
    <row r="42" spans="2:15" s="55" customFormat="1" ht="30">
      <c r="B42" s="56"/>
      <c r="C42" s="57"/>
      <c r="D42" s="58"/>
      <c r="E42" s="57"/>
      <c r="F42" s="57"/>
      <c r="G42" s="57"/>
      <c r="H42" s="58"/>
      <c r="I42" s="58"/>
      <c r="J42" s="59"/>
      <c r="K42" s="59"/>
      <c r="L42" s="59"/>
      <c r="M42" s="59"/>
      <c r="N42" s="59"/>
      <c r="O42" s="60"/>
    </row>
    <row r="43" spans="2:15" ht="23.25">
      <c r="B43" s="63"/>
      <c r="C43" s="64"/>
      <c r="D43" s="65"/>
      <c r="E43" s="64"/>
      <c r="F43" s="64"/>
      <c r="G43" s="64"/>
      <c r="H43" s="65"/>
      <c r="I43" s="65"/>
      <c r="J43" s="65"/>
      <c r="K43" s="65"/>
      <c r="L43" s="65"/>
      <c r="M43" s="61"/>
      <c r="N43" s="61"/>
      <c r="O43" s="66"/>
    </row>
    <row r="44" spans="2:15">
      <c r="B44" s="6"/>
      <c r="C44" s="67"/>
      <c r="E44" s="67"/>
      <c r="G44" s="67"/>
      <c r="H44" s="67"/>
      <c r="K44" s="159"/>
      <c r="L44" s="159"/>
      <c r="M44" s="159"/>
      <c r="N44" s="68"/>
      <c r="O44" s="7"/>
    </row>
    <row r="45" spans="2:15" s="72" customFormat="1" ht="27">
      <c r="B45" s="69"/>
      <c r="C45" s="70" t="s">
        <v>42</v>
      </c>
      <c r="D45" s="70"/>
      <c r="E45" s="70" t="s">
        <v>42</v>
      </c>
      <c r="F45" s="70"/>
      <c r="G45" s="153" t="s">
        <v>42</v>
      </c>
      <c r="H45" s="153"/>
      <c r="I45" s="70"/>
      <c r="J45" s="70"/>
      <c r="K45" s="160" t="s">
        <v>42</v>
      </c>
      <c r="L45" s="160"/>
      <c r="M45" s="160"/>
      <c r="N45" s="70"/>
      <c r="O45" s="71"/>
    </row>
    <row r="46" spans="2:15" s="72" customFormat="1" ht="27">
      <c r="B46" s="69"/>
      <c r="C46" s="70" t="s">
        <v>43</v>
      </c>
      <c r="E46" s="70" t="s">
        <v>44</v>
      </c>
      <c r="G46" s="72" t="s">
        <v>45</v>
      </c>
      <c r="I46" s="70"/>
      <c r="J46" s="70"/>
      <c r="K46" s="153" t="s">
        <v>46</v>
      </c>
      <c r="L46" s="153"/>
      <c r="M46" s="153"/>
      <c r="O46" s="73"/>
    </row>
    <row r="47" spans="2:15" s="72" customFormat="1" ht="27">
      <c r="B47" s="69"/>
      <c r="C47" s="70" t="s">
        <v>47</v>
      </c>
      <c r="E47" s="70" t="s">
        <v>48</v>
      </c>
      <c r="G47" s="72" t="s">
        <v>49</v>
      </c>
      <c r="I47" s="70"/>
      <c r="J47" s="70"/>
      <c r="K47" s="153" t="s">
        <v>50</v>
      </c>
      <c r="L47" s="153"/>
      <c r="M47" s="153"/>
      <c r="O47" s="73"/>
    </row>
    <row r="48" spans="2:15" s="81" customFormat="1" ht="25.5">
      <c r="B48" s="78"/>
      <c r="C48" s="79"/>
      <c r="D48" s="79"/>
      <c r="E48" s="79"/>
      <c r="F48" s="79"/>
      <c r="G48" s="79"/>
      <c r="H48" s="79"/>
      <c r="I48" s="79"/>
      <c r="J48" s="79"/>
      <c r="K48" s="79"/>
      <c r="L48" s="79"/>
      <c r="M48" s="79"/>
      <c r="N48" s="79"/>
      <c r="O48" s="80"/>
    </row>
  </sheetData>
  <mergeCells count="14">
    <mergeCell ref="K46:M46"/>
    <mergeCell ref="K47:M47"/>
    <mergeCell ref="K13:M13"/>
    <mergeCell ref="G38:H38"/>
    <mergeCell ref="J38:K38"/>
    <mergeCell ref="K44:M44"/>
    <mergeCell ref="G45:H45"/>
    <mergeCell ref="K45:M45"/>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Ene</vt:lpstr>
      <vt:lpstr>Feb</vt:lpstr>
      <vt:lpstr>Mar</vt:lpstr>
      <vt:lpstr>Abril</vt:lpstr>
      <vt:lpstr>Mayo</vt:lpstr>
      <vt:lpstr>Junio</vt:lpstr>
      <vt:lpstr>Julio</vt:lpstr>
      <vt:lpstr>Agosto</vt:lpstr>
      <vt:lpstr>Sept</vt:lpstr>
      <vt:lpstr>Abril!Área_de_impresión</vt:lpstr>
      <vt:lpstr>Agosto!Área_de_impresión</vt:lpstr>
      <vt:lpstr>Ene!Área_de_impresión</vt:lpstr>
      <vt:lpstr>Feb!Área_de_impresión</vt:lpstr>
      <vt:lpstr>Julio!Área_de_impresión</vt:lpstr>
      <vt:lpstr>Junio!Área_de_impresión</vt:lpstr>
      <vt:lpstr>Mar!Área_de_impresión</vt:lpstr>
      <vt:lpstr>Mayo!Área_de_impresión</vt:lpstr>
      <vt:lpstr>Sept!Área_de_impresión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Alsiwin Alfonso Ruiz Suero</cp:lastModifiedBy>
  <cp:lastPrinted>2023-10-23T17:26:15Z</cp:lastPrinted>
  <dcterms:created xsi:type="dcterms:W3CDTF">2022-02-07T17:18:11Z</dcterms:created>
  <dcterms:modified xsi:type="dcterms:W3CDTF">2023-10-23T17:27:11Z</dcterms:modified>
</cp:coreProperties>
</file>