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9-SEPTIEMBRE 2022\"/>
    </mc:Choice>
  </mc:AlternateContent>
  <bookViews>
    <workbookView xWindow="0" yWindow="0" windowWidth="20490" windowHeight="7155" activeTab="8"/>
  </bookViews>
  <sheets>
    <sheet name="Ene" sheetId="1" r:id="rId1"/>
    <sheet name="Feb" sheetId="3" r:id="rId2"/>
    <sheet name="Mar" sheetId="4" r:id="rId3"/>
    <sheet name="Abril" sheetId="6" r:id="rId4"/>
    <sheet name="Mayo" sheetId="7" r:id="rId5"/>
    <sheet name="Junio" sheetId="8" r:id="rId6"/>
    <sheet name="Julio" sheetId="9" r:id="rId7"/>
    <sheet name="agosto" sheetId="10" r:id="rId8"/>
    <sheet name="Sept" sheetId="11" r:id="rId9"/>
    <sheet name="COMBUSTIBLES" sheetId="2" r:id="rId10"/>
  </sheets>
  <definedNames>
    <definedName name="_xlnm.Print_Area" localSheetId="3">Abril!$A$1:$P$41</definedName>
    <definedName name="_xlnm.Print_Area" localSheetId="7">agosto!$A$1:$P$41</definedName>
    <definedName name="_xlnm.Print_Area" localSheetId="9">COMBUSTIBLES!$B$1:$O$20</definedName>
    <definedName name="_xlnm.Print_Area" localSheetId="0">Ene!$A$1:$O$44</definedName>
    <definedName name="_xlnm.Print_Area" localSheetId="1">Feb!$A$1:$O$45</definedName>
    <definedName name="_xlnm.Print_Area" localSheetId="6">Julio!$A$1:$P$41</definedName>
    <definedName name="_xlnm.Print_Area" localSheetId="5">Junio!$A$1:$P$41</definedName>
    <definedName name="_xlnm.Print_Area" localSheetId="2">Mar!$A$1:$P$46</definedName>
    <definedName name="_xlnm.Print_Area" localSheetId="4">Mayo!$A$1:$P$41</definedName>
    <definedName name="_xlnm.Print_Area" localSheetId="8">Sept!$A$1:$P$42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1" l="1"/>
  <c r="O13" i="2"/>
  <c r="M19" i="2"/>
  <c r="J13" i="2"/>
  <c r="I13" i="2"/>
  <c r="H13" i="2"/>
  <c r="K13" i="2" l="1"/>
  <c r="M28" i="11"/>
  <c r="L28" i="11"/>
  <c r="J28" i="11"/>
  <c r="K27" i="11"/>
  <c r="K28" i="11" s="1"/>
  <c r="N26" i="11"/>
  <c r="N25" i="11"/>
  <c r="N24" i="11"/>
  <c r="N23" i="11"/>
  <c r="N22" i="11"/>
  <c r="N21" i="11"/>
  <c r="N20" i="11"/>
  <c r="N18" i="11"/>
  <c r="R17" i="11"/>
  <c r="N17" i="11"/>
  <c r="N16" i="11"/>
  <c r="N15" i="11"/>
  <c r="N27" i="11" l="1"/>
  <c r="N28" i="11" s="1"/>
  <c r="K26" i="10"/>
  <c r="M27" i="10" l="1"/>
  <c r="L27" i="10"/>
  <c r="J27" i="10"/>
  <c r="K27" i="10"/>
  <c r="N25" i="10"/>
  <c r="N24" i="10"/>
  <c r="N23" i="10"/>
  <c r="N22" i="10"/>
  <c r="N21" i="10"/>
  <c r="N20" i="10"/>
  <c r="N19" i="10"/>
  <c r="N18" i="10"/>
  <c r="R17" i="10"/>
  <c r="N17" i="10"/>
  <c r="N16" i="10"/>
  <c r="N15" i="10"/>
  <c r="N26" i="10" l="1"/>
  <c r="N27" i="10" s="1"/>
  <c r="N26" i="9"/>
  <c r="K26" i="9" l="1"/>
  <c r="M27" i="9" l="1"/>
  <c r="L27" i="9"/>
  <c r="K27" i="9"/>
  <c r="J27" i="9"/>
  <c r="N25" i="9"/>
  <c r="N24" i="9"/>
  <c r="N23" i="9"/>
  <c r="N22" i="9"/>
  <c r="N21" i="9"/>
  <c r="N20" i="9"/>
  <c r="N19" i="9"/>
  <c r="N18" i="9"/>
  <c r="R17" i="9"/>
  <c r="N17" i="9"/>
  <c r="N16" i="9"/>
  <c r="N15" i="9"/>
  <c r="N27" i="9" l="1"/>
  <c r="M27" i="8" l="1"/>
  <c r="L27" i="8"/>
  <c r="K27" i="8"/>
  <c r="J27" i="8"/>
  <c r="N26" i="8"/>
  <c r="N25" i="8"/>
  <c r="N24" i="8"/>
  <c r="N23" i="8"/>
  <c r="N22" i="8"/>
  <c r="N21" i="8"/>
  <c r="N20" i="8"/>
  <c r="N19" i="8"/>
  <c r="N18" i="8"/>
  <c r="R17" i="8"/>
  <c r="N17" i="8"/>
  <c r="N16" i="8"/>
  <c r="N15" i="8"/>
  <c r="N27" i="8" l="1"/>
  <c r="G13" i="2"/>
  <c r="N26" i="7"/>
  <c r="J27" i="7" l="1"/>
  <c r="K27" i="7"/>
  <c r="L27" i="7"/>
  <c r="M27" i="7"/>
  <c r="N25" i="7"/>
  <c r="N24" i="7"/>
  <c r="N23" i="7"/>
  <c r="N22" i="7"/>
  <c r="N21" i="7"/>
  <c r="N20" i="7"/>
  <c r="N19" i="7"/>
  <c r="N18" i="7"/>
  <c r="R17" i="7"/>
  <c r="N17" i="7"/>
  <c r="N16" i="7"/>
  <c r="N27" i="7" s="1"/>
  <c r="N15" i="7"/>
  <c r="J27" i="6" l="1"/>
  <c r="K27" i="6"/>
  <c r="F13" i="2"/>
  <c r="M27" i="6"/>
  <c r="L27" i="6"/>
  <c r="N26" i="6"/>
  <c r="N25" i="6"/>
  <c r="N24" i="6"/>
  <c r="N23" i="6"/>
  <c r="N22" i="6"/>
  <c r="N21" i="6"/>
  <c r="N20" i="6"/>
  <c r="N19" i="6"/>
  <c r="N18" i="6"/>
  <c r="R17" i="6"/>
  <c r="N17" i="6"/>
  <c r="N16" i="6"/>
  <c r="N15" i="6"/>
  <c r="N27" i="6" l="1"/>
  <c r="O11" i="2" l="1"/>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alcChain>
</file>

<file path=xl/sharedStrings.xml><?xml version="1.0" encoding="utf-8"?>
<sst xmlns="http://schemas.openxmlformats.org/spreadsheetml/2006/main" count="680" uniqueCount="119">
  <si>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</si>
  <si>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</si>
  <si>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</si>
  <si>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</si>
  <si>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</si>
  <si>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</si>
  <si>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</si>
  <si>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</si>
  <si>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</si>
  <si>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</si>
  <si>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</si>
  <si>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</si>
  <si>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</si>
  <si>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</si>
  <si>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</si>
  <si>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</si>
  <si>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</si>
  <si>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</si>
  <si>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</si>
  <si>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</si>
  <si>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</si>
  <si>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</si>
  <si>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</si>
  <si>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</si>
  <si>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</si>
  <si>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</si>
  <si>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</si>
  <si>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</si>
  <si>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</si>
  <si>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</si>
  <si>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</si>
  <si>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</si>
  <si>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</si>
  <si>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</si>
  <si>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</si>
  <si>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</si>
  <si>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</si>
  <si>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</si>
  <si>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</si>
  <si>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</si>
  <si>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</si>
  <si>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</si>
  <si>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</si>
  <si>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</si>
  <si>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</si>
  <si>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</si>
  <si>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</si>
  <si>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</si>
  <si>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</si>
  <si>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</si>
  <si>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</si>
  <si>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</si>
  <si>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</si>
  <si>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</si>
  <si>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</si>
  <si>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</si>
  <si>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</si>
  <si>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</si>
  <si>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</si>
  <si>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</si>
  <si>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</si>
  <si>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</si>
  <si>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</si>
  <si>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</si>
  <si>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</si>
  <si>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</si>
  <si>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</si>
  <si>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</si>
  <si>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</si>
  <si>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</si>
  <si>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</si>
  <si>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</si>
  <si>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</si>
  <si>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</si>
  <si>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</si>
  <si>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</si>
  <si>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</si>
  <si>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</si>
  <si>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</si>
  <si>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</si>
  <si>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</si>
  <si>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</si>
  <si>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</si>
  <si>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</si>
  <si>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</si>
  <si>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</si>
  <si>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</si>
  <si>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</si>
  <si>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</si>
  <si>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</si>
  <si>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</si>
  <si>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</si>
  <si>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</si>
  <si>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</si>
  <si>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</si>
  <si>
    <t>Abril-2022.</t>
  </si>
  <si>
    <t>El Equipo de Trabajo del Consejo Nacional de Fronteras realizo un viaje a la provincia de Elías Piña, Municipio Comendador, en fecha del dia 4 al 8 del mes de abril, siendo la cede principal el hospital provincial de Rosa Duarte,  para participar de manera operativa y en apoyos logisticos en la jornada medica-quirúrgica y Dental, celebrada  conjuntamente con la alianza estratégica de la Entidad "Dominican Medical Dental Conmunity Outreach Society" (DMDCOS). En esta jornada se favoreciò la cuidadania de todas las demarcaiones de esta provincia.</t>
  </si>
  <si>
    <t>Gestion del Desarrollo</t>
  </si>
  <si>
    <t>Conoce mi Frontera</t>
  </si>
  <si>
    <t>Apoyo a la Produccion Agricola</t>
  </si>
  <si>
    <t>Incentivo al Deporte</t>
  </si>
  <si>
    <t>Promocion de los Simbolos y Valores Patrio</t>
  </si>
  <si>
    <t>Municipio Comendador</t>
  </si>
  <si>
    <r>
      <t>En fecha 22 de mayo, se realizó un  viaje a la provincia de Elías piña, municipio comendador, conjuntamente con el presidente administrador del instituto   de desarrollo y crédito cooperativo (IDECOOP), para participar en programas con el gobierno de la provincia, con el objetivo de conversar con los ciudadanos sobre la gestión del presidente y las obras que se están realizado en la  provincia.</t>
    </r>
    <r>
      <rPr>
        <sz val="20"/>
        <color rgb="FF0070C0"/>
        <rFont val="Calibri"/>
        <family val="2"/>
        <scheme val="minor"/>
      </rPr>
      <t xml:space="preserve"> </t>
    </r>
    <r>
      <rPr>
        <b/>
        <sz val="20"/>
        <color rgb="FF0070C0"/>
        <rFont val="Calibri"/>
        <family val="2"/>
        <scheme val="minor"/>
      </rPr>
      <t>Esta actividad es un Servicio para el fomento del Desarrollo de la provincia</t>
    </r>
  </si>
  <si>
    <t>SERVICIOS QUE OFRECEMOS</t>
  </si>
  <si>
    <t>En fecha 22 de junio, se realizó un viaje a la provincia de Dajabòn, en representación del Consejo Nacional de Fronteras, conjuntamente con el Instituto Nacional de Educación superior en formación diplomática y consular (INESDY) del Ministerio de Relaciones Exteriores (MIREX) y el instituto superior para la defensa (insude). Para participar en el iv taller de resiliencia del proyecto de investigación titulado fragilidad, resiliencia, desarrollo e inversión de la zona fronteriza (FREDI), Dichas actividad fue celebrada los día 8 y 9 de junio del 2022,   con el objetivo de aumentar la resiliencia de esta provincia, con la finalidad de  enfrentar los desastres naturales que pueden ocurrir y las situaciones adversas que se le presenten como reto a su seguridad y prosperidad.</t>
  </si>
  <si>
    <t>Dajabon</t>
  </si>
  <si>
    <t>Dabajon</t>
  </si>
  <si>
    <r>
      <t>Julio 2022</t>
    </r>
    <r>
      <rPr>
        <sz val="20"/>
        <color rgb="FF000000"/>
        <rFont val="Arial"/>
        <family val="2"/>
      </rPr>
      <t>. Durante la fecha del 6 al 8 de este mes de julio, se realizó un viaje a la provincia Santiago, Montecristi y Mao, conjuntamente con el ministro de educación, participando en la conferencia de estado, retos y desafíos de la educación dominicana, y a su vez a la entrega de dispositivos electrónicos a los estudiantes de las provincias Montecristi y Mao</t>
    </r>
  </si>
  <si>
    <t>Montecristi y otras Provincias</t>
  </si>
  <si>
    <t>Montecristi y otros municipios</t>
  </si>
  <si>
    <t>En fecha del 13 al 14 de agosto, se realizó un viaje a la provincia de Elías piña conjuntamente con el director de migración, cuyo objetivo fue hacer el recorrido por la provincia y sostener una reunión con los colaboradores del consejo nacional de fronteras con asiento en esta provincia para pasar balance de la nueva gestión.</t>
  </si>
  <si>
    <t>Agosto, 2022</t>
  </si>
  <si>
    <t>Septiembre, 2022</t>
  </si>
  <si>
    <t>En fecha del 2 al 3 de septiembre de este año, se realizó un viaje a los municipios de hondo valle, pedro santana y Bànica de la provincia de Elías piña para participar en el encuentro deportivo y apadrinamiento del Consejo Nacional de Fronteras a los torneos de basquetbol y voleibol de estos municipios</t>
  </si>
  <si>
    <t>En fecha 24 de septiembre se realizó un viaje a los municipios de rio limpio, restauración y Guayajayuco de las provincias Dajabón y Elías Piña, participando en el triangular de softbol, auspiciado por el consejo nacional de fronteras.</t>
  </si>
  <si>
    <t>Elias Pina  / Dajabon</t>
  </si>
  <si>
    <t>Municipios Rio Limpio, Guayajayuco y Restauracion</t>
  </si>
  <si>
    <t>Municipios de Banica y Pedro Santana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</si>
</sst>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4" formatCode="_(&quot;$&quot;* #,##0.00_);_(&quot;$&quot;* \(#,##0.00\);_(&quot;$&quot;* &quot;-&quot;??_);_(@_)"/>
  </numFmts>
  <fonts count="57">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
      <b/>
      <sz val="16"/>
      <color rgb="FF0070C0"/>
      <name val="New times roma"/>
    </font>
    <font>
      <sz val="18"/>
      <color rgb="FF0070C0"/>
      <name val="News times roma"/>
    </font>
    <font>
      <sz val="20"/>
      <color theme="1"/>
      <name val="Calibri"/>
      <family val="2"/>
      <scheme val="minor"/>
    </font>
    <font>
      <sz val="20"/>
      <color rgb="FF0070C0"/>
      <name val="Calibri"/>
      <family val="2"/>
      <scheme val="minor"/>
    </font>
    <font>
      <b/>
      <sz val="20"/>
      <color rgb="FF0070C0"/>
      <name val="Calibri"/>
      <family val="2"/>
      <scheme val="minor"/>
    </font>
    <font>
      <sz val="16"/>
      <color rgb="FF000000"/>
      <name val="Times New Roman"/>
      <family val="1"/>
    </font>
    <font>
      <sz val="20"/>
      <color rgb="FF000000"/>
      <name val="Arial"/>
      <family val="2"/>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1" fillId="0" borderId="0" applyFont="0" applyFill="0" applyBorder="0" applyAlignment="0" applyProtection="0"/>
  </cellStyleXfs>
  <cellXfs count="228">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52" fillId="0" borderId="43" xfId="0" applyFont="1" applyBorder="1" applyAlignment="1">
      <alignment horizontal="justify" vertical="center"/>
    </xf>
    <xf numFmtId="0" fontId="50" fillId="5" borderId="0" xfId="0" applyFont="1" applyFill="1" applyBorder="1" applyAlignment="1">
      <alignment horizontal="left" vertical="center" wrapText="1"/>
    </xf>
    <xf numFmtId="0" fontId="48" fillId="5" borderId="18" xfId="0" applyFont="1" applyFill="1" applyBorder="1" applyAlignment="1">
      <alignment horizontal="center" vertical="center"/>
    </xf>
    <xf numFmtId="0" fontId="48" fillId="5" borderId="24" xfId="0" applyFont="1" applyFill="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55" fillId="0" borderId="29" xfId="0" applyFont="1" applyBorder="1" applyAlignment="1">
      <alignment horizontal="justify" vertical="center"/>
    </xf>
    <xf numFmtId="0" fontId="20" fillId="5" borderId="2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7" fontId="28" fillId="5" borderId="22" xfId="0" applyNumberFormat="1" applyFont="1" applyFill="1" applyBorder="1" applyAlignment="1">
      <alignment horizontal="center" vertical="center"/>
    </xf>
    <xf numFmtId="0" fontId="56" fillId="0" borderId="7" xfId="0" applyFont="1" applyBorder="1" applyAlignment="1">
      <alignment horizontal="justify"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51" fillId="5" borderId="0" xfId="0" applyFont="1" applyFill="1" applyBorder="1" applyAlignment="1">
      <alignment horizontal="left" vertical="center" wrapText="1"/>
    </xf>
    <xf numFmtId="0" fontId="50" fillId="5" borderId="0" xfId="0" applyFont="1" applyFill="1" applyBorder="1" applyAlignment="1">
      <alignment horizontal="center" vertical="center" wrapText="1"/>
    </xf>
    <xf numFmtId="0" fontId="32" fillId="0" borderId="0" xfId="0" applyFont="1" applyBorder="1" applyAlignment="1">
      <alignment horizontal="center" vertical="center"/>
    </xf>
    <xf numFmtId="0" fontId="20" fillId="5" borderId="25" xfId="0" applyFont="1" applyFill="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8377" y="814388"/>
          <a:ext cx="1270000"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5720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19458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5720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19458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205" t="s">
        <v>0</v>
      </c>
      <c r="C6" s="206"/>
      <c r="D6" s="206"/>
      <c r="E6" s="206"/>
      <c r="F6" s="206"/>
      <c r="G6" s="206"/>
      <c r="H6" s="206"/>
      <c r="I6" s="206"/>
      <c r="J6" s="206"/>
      <c r="K6" s="206"/>
      <c r="L6" s="206"/>
      <c r="M6" s="206"/>
      <c r="N6" s="206"/>
      <c r="O6" s="207"/>
    </row>
    <row r="7" spans="2:15" ht="15.75">
      <c r="B7" s="205" t="s">
        <v>1</v>
      </c>
      <c r="C7" s="206"/>
      <c r="D7" s="206"/>
      <c r="E7" s="206"/>
      <c r="F7" s="206"/>
      <c r="G7" s="206"/>
      <c r="H7" s="206"/>
      <c r="I7" s="206"/>
      <c r="J7" s="206"/>
      <c r="K7" s="206"/>
      <c r="L7" s="206"/>
      <c r="M7" s="206"/>
      <c r="N7" s="206"/>
      <c r="O7" s="207"/>
    </row>
    <row r="8" spans="2:15" ht="30">
      <c r="B8" s="208" t="s">
        <v>2</v>
      </c>
      <c r="C8" s="209"/>
      <c r="D8" s="209"/>
      <c r="E8" s="209"/>
      <c r="F8" s="209"/>
      <c r="G8" s="209"/>
      <c r="H8" s="209"/>
      <c r="I8" s="209"/>
      <c r="J8" s="209"/>
      <c r="K8" s="209"/>
      <c r="L8" s="209"/>
      <c r="M8" s="209"/>
      <c r="N8" s="209"/>
      <c r="O8" s="210"/>
    </row>
    <row r="9" spans="2:15" ht="30">
      <c r="B9" s="208" t="s">
        <v>3</v>
      </c>
      <c r="C9" s="209"/>
      <c r="D9" s="209"/>
      <c r="E9" s="209"/>
      <c r="F9" s="209"/>
      <c r="G9" s="209"/>
      <c r="H9" s="209"/>
      <c r="I9" s="209"/>
      <c r="J9" s="209"/>
      <c r="K9" s="209"/>
      <c r="L9" s="209"/>
      <c r="M9" s="209"/>
      <c r="N9" s="209"/>
      <c r="O9" s="210"/>
    </row>
    <row r="10" spans="2:15" ht="30">
      <c r="B10" s="211" t="s">
        <v>69</v>
      </c>
      <c r="C10" s="212"/>
      <c r="D10" s="212"/>
      <c r="E10" s="212"/>
      <c r="F10" s="212"/>
      <c r="G10" s="212"/>
      <c r="H10" s="212"/>
      <c r="I10" s="212"/>
      <c r="J10" s="212"/>
      <c r="K10" s="212"/>
      <c r="L10" s="212"/>
      <c r="M10" s="212"/>
      <c r="N10" s="212"/>
      <c r="O10" s="213"/>
    </row>
    <row r="11" spans="2:15" ht="27.75">
      <c r="B11" s="202" t="s">
        <v>4</v>
      </c>
      <c r="C11" s="203"/>
      <c r="D11" s="203"/>
      <c r="E11" s="203"/>
      <c r="F11" s="203"/>
      <c r="G11" s="203"/>
      <c r="H11" s="203"/>
      <c r="I11" s="203"/>
      <c r="J11" s="203"/>
      <c r="K11" s="203"/>
      <c r="L11" s="203"/>
      <c r="M11" s="203"/>
      <c r="N11" s="203"/>
      <c r="O11" s="204"/>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196" t="s">
        <v>6</v>
      </c>
      <c r="L13" s="197"/>
      <c r="M13" s="198"/>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199" t="s">
        <v>41</v>
      </c>
      <c r="H35" s="199"/>
      <c r="I35" s="65"/>
      <c r="J35" s="199" t="s">
        <v>41</v>
      </c>
      <c r="K35" s="199"/>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200"/>
      <c r="L41" s="200"/>
      <c r="M41" s="200"/>
      <c r="N41" s="75"/>
      <c r="O41" s="8"/>
    </row>
    <row r="42" spans="2:15" s="79" customFormat="1" ht="63.75" customHeight="1">
      <c r="B42" s="76"/>
      <c r="C42" s="77" t="s">
        <v>42</v>
      </c>
      <c r="D42" s="77"/>
      <c r="E42" s="77" t="s">
        <v>42</v>
      </c>
      <c r="F42" s="77"/>
      <c r="G42" s="194" t="s">
        <v>42</v>
      </c>
      <c r="H42" s="194"/>
      <c r="I42" s="77"/>
      <c r="J42" s="77"/>
      <c r="K42" s="201" t="s">
        <v>42</v>
      </c>
      <c r="L42" s="201"/>
      <c r="M42" s="201"/>
      <c r="N42" s="77"/>
      <c r="O42" s="78"/>
    </row>
    <row r="43" spans="2:15" s="79" customFormat="1" ht="63.75" customHeight="1">
      <c r="B43" s="76"/>
      <c r="C43" s="77" t="s">
        <v>43</v>
      </c>
      <c r="D43" s="80"/>
      <c r="E43" s="77" t="s">
        <v>44</v>
      </c>
      <c r="F43" s="80"/>
      <c r="G43" s="80" t="s">
        <v>45</v>
      </c>
      <c r="H43" s="80"/>
      <c r="I43" s="77"/>
      <c r="J43" s="77"/>
      <c r="K43" s="194" t="s">
        <v>46</v>
      </c>
      <c r="L43" s="194"/>
      <c r="M43" s="194"/>
      <c r="N43" s="80"/>
      <c r="O43" s="81"/>
    </row>
    <row r="44" spans="2:15" s="79" customFormat="1" ht="63.75" customHeight="1">
      <c r="B44" s="82"/>
      <c r="C44" s="83" t="s">
        <v>47</v>
      </c>
      <c r="D44" s="84"/>
      <c r="E44" s="83" t="s">
        <v>48</v>
      </c>
      <c r="F44" s="84"/>
      <c r="G44" s="84" t="s">
        <v>49</v>
      </c>
      <c r="H44" s="84"/>
      <c r="I44" s="83"/>
      <c r="J44" s="83"/>
      <c r="K44" s="195" t="s">
        <v>50</v>
      </c>
      <c r="L44" s="195"/>
      <c r="M44" s="195"/>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B11:O11"/>
    <mergeCell ref="B6:O6"/>
    <mergeCell ref="B7:O7"/>
    <mergeCell ref="B8:O8"/>
    <mergeCell ref="B9:O9"/>
    <mergeCell ref="B10:O10"/>
    <mergeCell ref="K43:M43"/>
    <mergeCell ref="K44:M44"/>
    <mergeCell ref="K13:M13"/>
    <mergeCell ref="G35:H35"/>
    <mergeCell ref="J35:K35"/>
    <mergeCell ref="K41:M41"/>
    <mergeCell ref="G42:H42"/>
    <mergeCell ref="K42:M42"/>
  </mergeCells>
  <printOptions horizontalCentered="1" verticalCentered="1"/>
  <pageMargins left="0" right="0" top="0" bottom="0" header="0.31496062992125984" footer="0.31496062992125984"/>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9"/>
  <sheetViews>
    <sheetView topLeftCell="B9" workbookViewId="0">
      <selection activeCell="K16" sqref="K16"/>
    </sheetView>
  </sheetViews>
  <sheetFormatPr baseColWidth="10" defaultRowHeight="15"/>
  <cols>
    <col min="1" max="1" width="11.42578125" style="100"/>
    <col min="2" max="2" width="37.140625" style="97" customWidth="1"/>
    <col min="3" max="12" width="10.7109375" style="98" customWidth="1"/>
    <col min="13" max="13" width="12.42578125" style="98" bestFit="1" customWidth="1"/>
    <col min="14" max="14" width="10.7109375" style="98" customWidth="1"/>
    <col min="15" max="15" width="15.140625" style="99" customWidth="1"/>
    <col min="16" max="16384" width="11.42578125" style="100"/>
  </cols>
  <sheetData>
    <row r="5" spans="2:18" s="91" customFormat="1" ht="16.5">
      <c r="B5" s="226" t="s">
        <v>0</v>
      </c>
      <c r="C5" s="226"/>
      <c r="D5" s="226"/>
      <c r="E5" s="226"/>
      <c r="F5" s="226"/>
      <c r="G5" s="226"/>
      <c r="H5" s="226"/>
      <c r="I5" s="226"/>
      <c r="J5" s="226"/>
      <c r="K5" s="226"/>
      <c r="L5" s="226"/>
      <c r="M5" s="226"/>
      <c r="N5" s="226"/>
      <c r="O5" s="226"/>
      <c r="P5" s="90"/>
      <c r="Q5" s="90"/>
      <c r="R5" s="90"/>
    </row>
    <row r="6" spans="2:18" s="91" customFormat="1" ht="16.5">
      <c r="B6" s="226" t="s">
        <v>1</v>
      </c>
      <c r="C6" s="226"/>
      <c r="D6" s="226"/>
      <c r="E6" s="226"/>
      <c r="F6" s="226"/>
      <c r="G6" s="226"/>
      <c r="H6" s="226"/>
      <c r="I6" s="226"/>
      <c r="J6" s="226"/>
      <c r="K6" s="226"/>
      <c r="L6" s="226"/>
      <c r="M6" s="226"/>
      <c r="N6" s="226"/>
      <c r="O6" s="226"/>
      <c r="P6" s="90"/>
      <c r="Q6" s="90"/>
      <c r="R6" s="90"/>
    </row>
    <row r="7" spans="2:18" s="91" customFormat="1" ht="21">
      <c r="B7" s="226" t="s">
        <v>2</v>
      </c>
      <c r="C7" s="226"/>
      <c r="D7" s="226"/>
      <c r="E7" s="226"/>
      <c r="F7" s="226"/>
      <c r="G7" s="226"/>
      <c r="H7" s="226"/>
      <c r="I7" s="226"/>
      <c r="J7" s="226"/>
      <c r="K7" s="226"/>
      <c r="L7" s="226"/>
      <c r="M7" s="226"/>
      <c r="N7" s="226"/>
      <c r="O7" s="226"/>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226" t="s">
        <v>3</v>
      </c>
      <c r="C9" s="226"/>
      <c r="D9" s="226"/>
      <c r="E9" s="226"/>
      <c r="F9" s="226"/>
      <c r="G9" s="226"/>
      <c r="H9" s="226"/>
      <c r="I9" s="226"/>
      <c r="J9" s="226"/>
      <c r="K9" s="226"/>
      <c r="L9" s="226"/>
      <c r="M9" s="226"/>
      <c r="N9" s="226"/>
      <c r="O9" s="226"/>
      <c r="P9" s="95"/>
      <c r="Q9" s="95"/>
      <c r="R9" s="95"/>
    </row>
    <row r="10" spans="2:18" s="91" customFormat="1" ht="28.5">
      <c r="B10" s="226" t="s">
        <v>51</v>
      </c>
      <c r="C10" s="226"/>
      <c r="D10" s="226"/>
      <c r="E10" s="226"/>
      <c r="F10" s="226"/>
      <c r="G10" s="226"/>
      <c r="H10" s="226"/>
      <c r="I10" s="226"/>
      <c r="J10" s="226"/>
      <c r="K10" s="226"/>
      <c r="L10" s="226"/>
      <c r="M10" s="226"/>
      <c r="N10" s="226"/>
      <c r="O10" s="226"/>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315000</v>
      </c>
      <c r="D13" s="105">
        <v>315000</v>
      </c>
      <c r="E13" s="105">
        <f>315000-E14</f>
        <v>158900</v>
      </c>
      <c r="F13" s="105">
        <f>315000-F14</f>
        <v>168200</v>
      </c>
      <c r="G13" s="105">
        <f>315000-G14</f>
        <v>168200</v>
      </c>
      <c r="H13" s="105">
        <f t="shared" ref="H13:J13" si="0">315000-H14</f>
        <v>168200</v>
      </c>
      <c r="I13" s="105">
        <f t="shared" si="0"/>
        <v>170700</v>
      </c>
      <c r="J13" s="105">
        <f t="shared" si="0"/>
        <v>170700</v>
      </c>
      <c r="K13" s="105">
        <f>315000-K14</f>
        <v>257950</v>
      </c>
      <c r="L13" s="105"/>
      <c r="M13" s="105"/>
      <c r="N13" s="105"/>
      <c r="O13" s="106">
        <f>SUM(C13:N13)</f>
        <v>1892850</v>
      </c>
    </row>
    <row r="14" spans="2:18" s="107" customFormat="1" ht="33" customHeight="1">
      <c r="B14" s="104" t="s">
        <v>66</v>
      </c>
      <c r="C14" s="105">
        <v>0</v>
      </c>
      <c r="D14" s="105">
        <v>0</v>
      </c>
      <c r="E14" s="105">
        <v>156100</v>
      </c>
      <c r="F14" s="105">
        <v>146800</v>
      </c>
      <c r="G14" s="105">
        <v>146800</v>
      </c>
      <c r="H14" s="105">
        <v>146800</v>
      </c>
      <c r="I14" s="105">
        <v>144300</v>
      </c>
      <c r="J14" s="105">
        <v>144300</v>
      </c>
      <c r="K14" s="105">
        <v>57050</v>
      </c>
      <c r="L14" s="105"/>
      <c r="M14" s="105"/>
      <c r="N14" s="105"/>
      <c r="O14" s="106">
        <f t="shared" ref="O14" si="1">SUM(C14:N14)</f>
        <v>942150</v>
      </c>
    </row>
    <row r="15" spans="2:18" s="111" customFormat="1" ht="12.75">
      <c r="B15" s="108" t="s">
        <v>67</v>
      </c>
      <c r="C15" s="109">
        <f t="shared" ref="C15:N15" si="2">SUM(C13:C14)</f>
        <v>315000</v>
      </c>
      <c r="D15" s="109">
        <f t="shared" si="2"/>
        <v>315000</v>
      </c>
      <c r="E15" s="109">
        <f t="shared" si="2"/>
        <v>315000</v>
      </c>
      <c r="F15" s="109">
        <f t="shared" si="2"/>
        <v>315000</v>
      </c>
      <c r="G15" s="109">
        <f t="shared" si="2"/>
        <v>315000</v>
      </c>
      <c r="H15" s="109">
        <f t="shared" si="2"/>
        <v>315000</v>
      </c>
      <c r="I15" s="109">
        <f t="shared" si="2"/>
        <v>315000</v>
      </c>
      <c r="J15" s="109">
        <f t="shared" si="2"/>
        <v>315000</v>
      </c>
      <c r="K15" s="109">
        <f t="shared" si="2"/>
        <v>315000</v>
      </c>
      <c r="L15" s="109">
        <f t="shared" si="2"/>
        <v>0</v>
      </c>
      <c r="M15" s="109">
        <f t="shared" si="2"/>
        <v>0</v>
      </c>
      <c r="N15" s="109">
        <f t="shared" si="2"/>
        <v>0</v>
      </c>
      <c r="O15" s="110">
        <f>SUM(C15:N15)</f>
        <v>2835000</v>
      </c>
    </row>
    <row r="16" spans="2:18">
      <c r="O16" s="99" t="s">
        <v>68</v>
      </c>
    </row>
    <row r="19" spans="13:13">
      <c r="M19" s="98">
        <f>315000*9</f>
        <v>2835000</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205" t="s">
        <v>0</v>
      </c>
      <c r="C6" s="206"/>
      <c r="D6" s="206"/>
      <c r="E6" s="206"/>
      <c r="F6" s="206"/>
      <c r="G6" s="206"/>
      <c r="H6" s="206"/>
      <c r="I6" s="206"/>
      <c r="J6" s="206"/>
      <c r="K6" s="206"/>
      <c r="L6" s="206"/>
      <c r="M6" s="206"/>
      <c r="N6" s="206"/>
      <c r="O6" s="207"/>
    </row>
    <row r="7" spans="2:15" ht="15.75">
      <c r="B7" s="205" t="s">
        <v>1</v>
      </c>
      <c r="C7" s="206"/>
      <c r="D7" s="206"/>
      <c r="E7" s="206"/>
      <c r="F7" s="206"/>
      <c r="G7" s="206"/>
      <c r="H7" s="206"/>
      <c r="I7" s="206"/>
      <c r="J7" s="206"/>
      <c r="K7" s="206"/>
      <c r="L7" s="206"/>
      <c r="M7" s="206"/>
      <c r="N7" s="206"/>
      <c r="O7" s="207"/>
    </row>
    <row r="8" spans="2:15" ht="30">
      <c r="B8" s="208" t="s">
        <v>2</v>
      </c>
      <c r="C8" s="209"/>
      <c r="D8" s="209"/>
      <c r="E8" s="209"/>
      <c r="F8" s="209"/>
      <c r="G8" s="209"/>
      <c r="H8" s="209"/>
      <c r="I8" s="209"/>
      <c r="J8" s="209"/>
      <c r="K8" s="209"/>
      <c r="L8" s="209"/>
      <c r="M8" s="209"/>
      <c r="N8" s="209"/>
      <c r="O8" s="210"/>
    </row>
    <row r="9" spans="2:15" ht="30">
      <c r="B9" s="208" t="s">
        <v>3</v>
      </c>
      <c r="C9" s="209"/>
      <c r="D9" s="209"/>
      <c r="E9" s="209"/>
      <c r="F9" s="209"/>
      <c r="G9" s="209"/>
      <c r="H9" s="209"/>
      <c r="I9" s="209"/>
      <c r="J9" s="209"/>
      <c r="K9" s="209"/>
      <c r="L9" s="209"/>
      <c r="M9" s="209"/>
      <c r="N9" s="209"/>
      <c r="O9" s="210"/>
    </row>
    <row r="10" spans="2:15" ht="30">
      <c r="B10" s="211" t="s">
        <v>69</v>
      </c>
      <c r="C10" s="212"/>
      <c r="D10" s="212"/>
      <c r="E10" s="212"/>
      <c r="F10" s="212"/>
      <c r="G10" s="212"/>
      <c r="H10" s="212"/>
      <c r="I10" s="212"/>
      <c r="J10" s="212"/>
      <c r="K10" s="212"/>
      <c r="L10" s="212"/>
      <c r="M10" s="212"/>
      <c r="N10" s="212"/>
      <c r="O10" s="213"/>
    </row>
    <row r="11" spans="2:15" ht="27.75">
      <c r="B11" s="202" t="s">
        <v>4</v>
      </c>
      <c r="C11" s="203"/>
      <c r="D11" s="203"/>
      <c r="E11" s="203"/>
      <c r="F11" s="203"/>
      <c r="G11" s="203"/>
      <c r="H11" s="203"/>
      <c r="I11" s="203"/>
      <c r="J11" s="203"/>
      <c r="K11" s="203"/>
      <c r="L11" s="203"/>
      <c r="M11" s="203"/>
      <c r="N11" s="203"/>
      <c r="O11" s="204"/>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196" t="s">
        <v>6</v>
      </c>
      <c r="L13" s="197"/>
      <c r="M13" s="198"/>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199" t="s">
        <v>41</v>
      </c>
      <c r="H36" s="199"/>
      <c r="I36" s="65"/>
      <c r="J36" s="199" t="s">
        <v>41</v>
      </c>
      <c r="K36" s="199"/>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00"/>
      <c r="L42" s="200"/>
      <c r="M42" s="200"/>
      <c r="N42" s="75"/>
      <c r="O42" s="8"/>
    </row>
    <row r="43" spans="2:15" s="79" customFormat="1" ht="63.75" customHeight="1">
      <c r="B43" s="76"/>
      <c r="C43" s="118" t="s">
        <v>42</v>
      </c>
      <c r="D43" s="118"/>
      <c r="E43" s="118" t="s">
        <v>42</v>
      </c>
      <c r="F43" s="118"/>
      <c r="G43" s="194" t="s">
        <v>42</v>
      </c>
      <c r="H43" s="194"/>
      <c r="I43" s="118"/>
      <c r="J43" s="118"/>
      <c r="K43" s="201" t="s">
        <v>42</v>
      </c>
      <c r="L43" s="201"/>
      <c r="M43" s="201"/>
      <c r="N43" s="118"/>
      <c r="O43" s="78"/>
    </row>
    <row r="44" spans="2:15" s="79" customFormat="1" ht="63.75" customHeight="1">
      <c r="B44" s="76"/>
      <c r="C44" s="118" t="s">
        <v>43</v>
      </c>
      <c r="D44" s="80"/>
      <c r="E44" s="118" t="s">
        <v>44</v>
      </c>
      <c r="F44" s="80"/>
      <c r="G44" s="80" t="s">
        <v>45</v>
      </c>
      <c r="H44" s="80"/>
      <c r="I44" s="118"/>
      <c r="J44" s="118"/>
      <c r="K44" s="194" t="s">
        <v>46</v>
      </c>
      <c r="L44" s="194"/>
      <c r="M44" s="194"/>
      <c r="N44" s="80"/>
      <c r="O44" s="81"/>
    </row>
    <row r="45" spans="2:15" s="79" customFormat="1" ht="63.75" customHeight="1">
      <c r="B45" s="82"/>
      <c r="C45" s="119" t="s">
        <v>47</v>
      </c>
      <c r="D45" s="84"/>
      <c r="E45" s="119" t="s">
        <v>48</v>
      </c>
      <c r="F45" s="84"/>
      <c r="G45" s="84" t="s">
        <v>49</v>
      </c>
      <c r="H45" s="84"/>
      <c r="I45" s="119"/>
      <c r="J45" s="119"/>
      <c r="K45" s="195" t="s">
        <v>50</v>
      </c>
      <c r="L45" s="195"/>
      <c r="M45" s="195"/>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4" t="s">
        <v>0</v>
      </c>
      <c r="C6" s="215"/>
      <c r="D6" s="215"/>
      <c r="E6" s="215"/>
      <c r="F6" s="215"/>
      <c r="G6" s="215"/>
      <c r="H6" s="215"/>
      <c r="I6" s="215"/>
      <c r="J6" s="215"/>
      <c r="K6" s="215"/>
      <c r="L6" s="215"/>
      <c r="M6" s="215"/>
      <c r="N6" s="215"/>
      <c r="O6" s="216"/>
    </row>
    <row r="7" spans="2:15" ht="23.25">
      <c r="B7" s="214" t="s">
        <v>1</v>
      </c>
      <c r="C7" s="215"/>
      <c r="D7" s="215"/>
      <c r="E7" s="215"/>
      <c r="F7" s="215"/>
      <c r="G7" s="215"/>
      <c r="H7" s="215"/>
      <c r="I7" s="215"/>
      <c r="J7" s="215"/>
      <c r="K7" s="215"/>
      <c r="L7" s="215"/>
      <c r="M7" s="215"/>
      <c r="N7" s="215"/>
      <c r="O7" s="216"/>
    </row>
    <row r="8" spans="2:15" ht="30">
      <c r="B8" s="208" t="s">
        <v>2</v>
      </c>
      <c r="C8" s="209"/>
      <c r="D8" s="209"/>
      <c r="E8" s="209"/>
      <c r="F8" s="209"/>
      <c r="G8" s="209"/>
      <c r="H8" s="209"/>
      <c r="I8" s="209"/>
      <c r="J8" s="209"/>
      <c r="K8" s="209"/>
      <c r="L8" s="209"/>
      <c r="M8" s="209"/>
      <c r="N8" s="209"/>
      <c r="O8" s="210"/>
    </row>
    <row r="9" spans="2:15" ht="30">
      <c r="B9" s="208" t="s">
        <v>3</v>
      </c>
      <c r="C9" s="209"/>
      <c r="D9" s="209"/>
      <c r="E9" s="209"/>
      <c r="F9" s="209"/>
      <c r="G9" s="209"/>
      <c r="H9" s="209"/>
      <c r="I9" s="209"/>
      <c r="J9" s="209"/>
      <c r="K9" s="209"/>
      <c r="L9" s="209"/>
      <c r="M9" s="209"/>
      <c r="N9" s="209"/>
      <c r="O9" s="210"/>
    </row>
    <row r="10" spans="2:15" ht="30">
      <c r="B10" s="211" t="s">
        <v>69</v>
      </c>
      <c r="C10" s="212"/>
      <c r="D10" s="212"/>
      <c r="E10" s="212"/>
      <c r="F10" s="212"/>
      <c r="G10" s="212"/>
      <c r="H10" s="212"/>
      <c r="I10" s="212"/>
      <c r="J10" s="212"/>
      <c r="K10" s="212"/>
      <c r="L10" s="212"/>
      <c r="M10" s="212"/>
      <c r="N10" s="212"/>
      <c r="O10" s="213"/>
    </row>
    <row r="11" spans="2:15" ht="27.75">
      <c r="B11" s="202" t="s">
        <v>4</v>
      </c>
      <c r="C11" s="203"/>
      <c r="D11" s="203"/>
      <c r="E11" s="203"/>
      <c r="F11" s="203"/>
      <c r="G11" s="203"/>
      <c r="H11" s="203"/>
      <c r="I11" s="203"/>
      <c r="J11" s="203"/>
      <c r="K11" s="203"/>
      <c r="L11" s="203"/>
      <c r="M11" s="203"/>
      <c r="N11" s="203"/>
      <c r="O11" s="204"/>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217">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218"/>
      <c r="L27" s="129">
        <v>52000</v>
      </c>
      <c r="M27" s="130">
        <v>0</v>
      </c>
      <c r="N27" s="131">
        <f>+SUM(J27:M27)</f>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219"/>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220" t="s">
        <v>94</v>
      </c>
      <c r="F31" s="220"/>
      <c r="G31" s="220"/>
      <c r="H31" s="220"/>
      <c r="I31" s="220"/>
      <c r="J31" s="220"/>
      <c r="K31" s="220"/>
      <c r="L31" s="220"/>
      <c r="M31" s="220"/>
      <c r="N31" s="220"/>
      <c r="O31" s="221"/>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222">
        <f>+K35+L35</f>
        <v>630000</v>
      </c>
      <c r="L36" s="223"/>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199" t="s">
        <v>41</v>
      </c>
      <c r="H39" s="199"/>
      <c r="I39" s="65"/>
      <c r="J39" s="199" t="s">
        <v>41</v>
      </c>
      <c r="K39" s="199"/>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00"/>
      <c r="L42" s="200"/>
      <c r="M42" s="200"/>
      <c r="N42" s="75"/>
      <c r="O42" s="8"/>
    </row>
    <row r="43" spans="2:15" s="79" customFormat="1" ht="63.75" customHeight="1">
      <c r="B43" s="76"/>
      <c r="C43" s="123" t="s">
        <v>42</v>
      </c>
      <c r="D43" s="123"/>
      <c r="E43" s="123" t="s">
        <v>42</v>
      </c>
      <c r="F43" s="123"/>
      <c r="G43" s="194" t="s">
        <v>42</v>
      </c>
      <c r="H43" s="194"/>
      <c r="I43" s="123"/>
      <c r="J43" s="123"/>
      <c r="K43" s="201" t="s">
        <v>42</v>
      </c>
      <c r="L43" s="201"/>
      <c r="M43" s="201"/>
      <c r="N43" s="123"/>
      <c r="O43" s="78"/>
    </row>
    <row r="44" spans="2:15" s="79" customFormat="1" ht="63.75" customHeight="1">
      <c r="B44" s="76"/>
      <c r="C44" s="123" t="s">
        <v>43</v>
      </c>
      <c r="D44" s="80"/>
      <c r="E44" s="123" t="s">
        <v>44</v>
      </c>
      <c r="F44" s="80"/>
      <c r="G44" s="80" t="s">
        <v>45</v>
      </c>
      <c r="H44" s="80"/>
      <c r="I44" s="123"/>
      <c r="J44" s="123"/>
      <c r="K44" s="194" t="s">
        <v>46</v>
      </c>
      <c r="L44" s="194"/>
      <c r="M44" s="194"/>
      <c r="N44" s="80"/>
      <c r="O44" s="81"/>
    </row>
    <row r="45" spans="2:15" s="79" customFormat="1" ht="63.75" customHeight="1">
      <c r="B45" s="82"/>
      <c r="C45" s="124" t="s">
        <v>47</v>
      </c>
      <c r="D45" s="84"/>
      <c r="E45" s="124" t="s">
        <v>48</v>
      </c>
      <c r="F45" s="84"/>
      <c r="G45" s="84" t="s">
        <v>49</v>
      </c>
      <c r="H45" s="84"/>
      <c r="I45" s="124"/>
      <c r="J45" s="124"/>
      <c r="K45" s="195" t="s">
        <v>50</v>
      </c>
      <c r="L45" s="195"/>
      <c r="M45" s="195"/>
      <c r="N45" s="84"/>
      <c r="O45" s="85"/>
    </row>
    <row r="46" spans="2:15" s="152" customFormat="1" ht="38.25" customHeight="1">
      <c r="B46" s="151"/>
    </row>
    <row r="47" spans="2:15" ht="33" customHeight="1"/>
  </sheetData>
  <mergeCells count="17">
    <mergeCell ref="K44:M44"/>
    <mergeCell ref="K45:M45"/>
    <mergeCell ref="K13:M13"/>
    <mergeCell ref="G39:H39"/>
    <mergeCell ref="J39:K39"/>
    <mergeCell ref="K42:M42"/>
    <mergeCell ref="G43:H43"/>
    <mergeCell ref="K43:M43"/>
    <mergeCell ref="K26:K28"/>
    <mergeCell ref="E31:O31"/>
    <mergeCell ref="K36:L36"/>
    <mergeCell ref="B11:O11"/>
    <mergeCell ref="B6:O6"/>
    <mergeCell ref="B7:O7"/>
    <mergeCell ref="B8:O8"/>
    <mergeCell ref="B9:O9"/>
    <mergeCell ref="B10:O10"/>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A19" zoomScale="40" zoomScaleNormal="40" workbookViewId="0">
      <selection activeCell="D28" sqref="D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4" t="s">
        <v>0</v>
      </c>
      <c r="C6" s="215"/>
      <c r="D6" s="215"/>
      <c r="E6" s="215"/>
      <c r="F6" s="215"/>
      <c r="G6" s="215"/>
      <c r="H6" s="215"/>
      <c r="I6" s="215"/>
      <c r="J6" s="215"/>
      <c r="K6" s="215"/>
      <c r="L6" s="215"/>
      <c r="M6" s="215"/>
      <c r="N6" s="215"/>
      <c r="O6" s="216"/>
    </row>
    <row r="7" spans="2:15" ht="23.25">
      <c r="B7" s="214" t="s">
        <v>1</v>
      </c>
      <c r="C7" s="215"/>
      <c r="D7" s="215"/>
      <c r="E7" s="215"/>
      <c r="F7" s="215"/>
      <c r="G7" s="215"/>
      <c r="H7" s="215"/>
      <c r="I7" s="215"/>
      <c r="J7" s="215"/>
      <c r="K7" s="215"/>
      <c r="L7" s="215"/>
      <c r="M7" s="215"/>
      <c r="N7" s="215"/>
      <c r="O7" s="216"/>
    </row>
    <row r="8" spans="2:15" ht="30">
      <c r="B8" s="208" t="s">
        <v>2</v>
      </c>
      <c r="C8" s="209"/>
      <c r="D8" s="209"/>
      <c r="E8" s="209"/>
      <c r="F8" s="209"/>
      <c r="G8" s="209"/>
      <c r="H8" s="209"/>
      <c r="I8" s="209"/>
      <c r="J8" s="209"/>
      <c r="K8" s="209"/>
      <c r="L8" s="209"/>
      <c r="M8" s="209"/>
      <c r="N8" s="209"/>
      <c r="O8" s="210"/>
    </row>
    <row r="9" spans="2:15" ht="30">
      <c r="B9" s="208" t="s">
        <v>3</v>
      </c>
      <c r="C9" s="209"/>
      <c r="D9" s="209"/>
      <c r="E9" s="209"/>
      <c r="F9" s="209"/>
      <c r="G9" s="209"/>
      <c r="H9" s="209"/>
      <c r="I9" s="209"/>
      <c r="J9" s="209"/>
      <c r="K9" s="209"/>
      <c r="L9" s="209"/>
      <c r="M9" s="209"/>
      <c r="N9" s="209"/>
      <c r="O9" s="210"/>
    </row>
    <row r="10" spans="2:15" ht="30">
      <c r="B10" s="211" t="s">
        <v>69</v>
      </c>
      <c r="C10" s="212"/>
      <c r="D10" s="212"/>
      <c r="E10" s="212"/>
      <c r="F10" s="212"/>
      <c r="G10" s="212"/>
      <c r="H10" s="212"/>
      <c r="I10" s="212"/>
      <c r="J10" s="212"/>
      <c r="K10" s="212"/>
      <c r="L10" s="212"/>
      <c r="M10" s="212"/>
      <c r="N10" s="212"/>
      <c r="O10" s="213"/>
    </row>
    <row r="11" spans="2:15" ht="27.75">
      <c r="B11" s="202" t="s">
        <v>4</v>
      </c>
      <c r="C11" s="203"/>
      <c r="D11" s="203"/>
      <c r="E11" s="203"/>
      <c r="F11" s="203"/>
      <c r="G11" s="203"/>
      <c r="H11" s="203"/>
      <c r="I11" s="203"/>
      <c r="J11" s="203"/>
      <c r="K11" s="203"/>
      <c r="L11" s="203"/>
      <c r="M11" s="203"/>
      <c r="N11" s="203"/>
      <c r="O11" s="204"/>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si="0"/>
        <v>0</v>
      </c>
      <c r="O22" s="37"/>
    </row>
    <row r="23" spans="2:18" ht="60.75">
      <c r="B23" s="43"/>
      <c r="C23" s="117"/>
      <c r="D23" s="113" t="s">
        <v>33</v>
      </c>
      <c r="E23" s="27" t="s">
        <v>34</v>
      </c>
      <c r="F23" s="114"/>
      <c r="G23" s="114"/>
      <c r="H23" s="116"/>
      <c r="I23" s="116"/>
      <c r="J23" s="30">
        <v>0</v>
      </c>
      <c r="K23" s="30">
        <v>0</v>
      </c>
      <c r="L23" s="30">
        <v>0</v>
      </c>
      <c r="M23" s="31">
        <v>0</v>
      </c>
      <c r="N23" s="32">
        <f t="shared" si="0"/>
        <v>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50"/>
    </row>
    <row r="26" spans="2:18" ht="200.25" customHeight="1">
      <c r="B26" s="48">
        <v>1</v>
      </c>
      <c r="C26" s="165" t="s">
        <v>96</v>
      </c>
      <c r="D26" s="36" t="s">
        <v>39</v>
      </c>
      <c r="E26" s="27" t="s">
        <v>40</v>
      </c>
      <c r="F26" s="127" t="s">
        <v>72</v>
      </c>
      <c r="G26" s="127" t="s">
        <v>88</v>
      </c>
      <c r="H26" s="128">
        <v>44655</v>
      </c>
      <c r="I26" s="128">
        <v>44659</v>
      </c>
      <c r="J26" s="129">
        <v>445900</v>
      </c>
      <c r="K26" s="158">
        <v>168200</v>
      </c>
      <c r="L26" s="129">
        <v>146800</v>
      </c>
      <c r="M26" s="130">
        <v>0</v>
      </c>
      <c r="N26" s="131">
        <f t="shared" si="0"/>
        <v>760900</v>
      </c>
      <c r="O26" s="132"/>
    </row>
    <row r="27" spans="2:18" s="62" customFormat="1" ht="38.25" customHeight="1">
      <c r="B27" s="56"/>
      <c r="C27" s="57"/>
      <c r="D27" s="58"/>
      <c r="E27" s="57"/>
      <c r="F27" s="57"/>
      <c r="G27" s="57"/>
      <c r="H27" s="58"/>
      <c r="I27" s="58"/>
      <c r="J27" s="59">
        <f>SUM(J15:J26)</f>
        <v>445900</v>
      </c>
      <c r="K27" s="59">
        <f>SUM(K15:K26)</f>
        <v>168200</v>
      </c>
      <c r="L27" s="59">
        <f>SUM(L15:L26)</f>
        <v>146800</v>
      </c>
      <c r="M27" s="59">
        <f>SUM(M15:M26)</f>
        <v>0</v>
      </c>
      <c r="N27" s="60">
        <f>SUM(N15:N26)</f>
        <v>760900</v>
      </c>
      <c r="O27" s="61"/>
    </row>
    <row r="28" spans="2:18" s="62" customFormat="1" ht="38.25" customHeight="1">
      <c r="B28" s="63"/>
      <c r="C28" s="159"/>
      <c r="D28" s="65"/>
      <c r="E28" s="159"/>
      <c r="F28" s="159"/>
      <c r="G28" s="159"/>
      <c r="H28" s="65"/>
      <c r="I28" s="65"/>
      <c r="J28" s="66"/>
      <c r="K28" s="66"/>
      <c r="L28" s="66"/>
      <c r="M28" s="66"/>
      <c r="N28" s="66"/>
      <c r="O28" s="67"/>
    </row>
    <row r="29" spans="2:18" s="62" customFormat="1" ht="38.25" customHeight="1">
      <c r="B29" s="63"/>
      <c r="C29" s="159"/>
      <c r="D29" s="65"/>
      <c r="E29" s="220"/>
      <c r="F29" s="220"/>
      <c r="G29" s="220"/>
      <c r="H29" s="220"/>
      <c r="I29" s="220"/>
      <c r="J29" s="220"/>
      <c r="K29" s="220"/>
      <c r="L29" s="220"/>
      <c r="M29" s="220"/>
      <c r="N29" s="220"/>
      <c r="O29" s="221"/>
    </row>
    <row r="30" spans="2:18" s="62" customFormat="1" ht="38.25" customHeight="1">
      <c r="B30" s="63"/>
      <c r="C30" s="159"/>
      <c r="D30" s="65"/>
      <c r="E30" s="159"/>
      <c r="F30" s="159"/>
      <c r="G30" s="159"/>
      <c r="H30" s="65"/>
      <c r="I30" s="65"/>
      <c r="J30" s="65"/>
      <c r="K30" s="65"/>
      <c r="L30" s="65"/>
      <c r="M30" s="65"/>
      <c r="N30" s="66"/>
      <c r="O30" s="67"/>
    </row>
    <row r="31" spans="2:18" s="62" customFormat="1" ht="38.25" customHeight="1">
      <c r="B31" s="63"/>
      <c r="C31" s="159"/>
      <c r="D31" s="65"/>
      <c r="E31" s="159"/>
      <c r="F31" s="159"/>
      <c r="G31" s="159"/>
      <c r="H31" s="65"/>
      <c r="I31" s="65"/>
      <c r="J31" s="66"/>
      <c r="K31" s="66"/>
      <c r="L31" s="66"/>
      <c r="M31" s="66"/>
      <c r="N31" s="66"/>
      <c r="O31" s="67"/>
    </row>
    <row r="32" spans="2:18" s="62" customFormat="1" ht="38.25" customHeight="1">
      <c r="B32" s="63"/>
      <c r="C32" s="159"/>
      <c r="D32" s="65"/>
      <c r="E32" s="159"/>
      <c r="F32" s="159"/>
      <c r="G32" s="159"/>
      <c r="H32" s="65"/>
      <c r="I32" s="65"/>
      <c r="J32" s="66"/>
      <c r="K32" s="66"/>
      <c r="L32" s="66"/>
      <c r="M32" s="66"/>
      <c r="N32" s="66"/>
      <c r="O32" s="67"/>
    </row>
    <row r="33" spans="2:15" s="62" customFormat="1" ht="38.25" customHeight="1">
      <c r="B33" s="63"/>
      <c r="C33" s="159"/>
      <c r="D33" s="65"/>
      <c r="E33" s="159"/>
      <c r="F33" s="159"/>
      <c r="G33" s="159"/>
      <c r="H33" s="65"/>
      <c r="I33" s="65"/>
      <c r="J33" s="66"/>
      <c r="K33" s="66"/>
      <c r="L33" s="66"/>
      <c r="M33" s="66"/>
      <c r="N33" s="66"/>
      <c r="O33" s="67"/>
    </row>
    <row r="34" spans="2:15" s="62" customFormat="1" ht="38.25" customHeight="1">
      <c r="B34" s="63"/>
      <c r="C34" s="157" t="s">
        <v>41</v>
      </c>
      <c r="D34" s="65"/>
      <c r="E34" s="157" t="s">
        <v>41</v>
      </c>
      <c r="F34" s="159"/>
      <c r="G34" s="199" t="s">
        <v>41</v>
      </c>
      <c r="H34" s="199"/>
      <c r="I34" s="65"/>
      <c r="J34" s="199" t="s">
        <v>41</v>
      </c>
      <c r="K34" s="199"/>
      <c r="L34" s="66"/>
      <c r="M34" s="66"/>
      <c r="N34" s="66"/>
      <c r="O34" s="67"/>
    </row>
    <row r="35" spans="2:15" s="62" customFormat="1" ht="38.25" customHeight="1">
      <c r="B35" s="63"/>
      <c r="C35" s="159"/>
      <c r="D35" s="65"/>
      <c r="E35" s="159"/>
      <c r="F35" s="159"/>
      <c r="G35" s="15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0"/>
      <c r="L37" s="200"/>
      <c r="M37" s="200"/>
      <c r="N37" s="75"/>
      <c r="O37" s="8"/>
    </row>
    <row r="38" spans="2:15" s="79" customFormat="1" ht="63.75" customHeight="1">
      <c r="B38" s="76"/>
      <c r="C38" s="155" t="s">
        <v>42</v>
      </c>
      <c r="D38" s="155"/>
      <c r="E38" s="155" t="s">
        <v>42</v>
      </c>
      <c r="F38" s="155"/>
      <c r="G38" s="194" t="s">
        <v>42</v>
      </c>
      <c r="H38" s="194"/>
      <c r="I38" s="155"/>
      <c r="J38" s="155"/>
      <c r="K38" s="201" t="s">
        <v>42</v>
      </c>
      <c r="L38" s="201"/>
      <c r="M38" s="201"/>
      <c r="N38" s="155"/>
      <c r="O38" s="78"/>
    </row>
    <row r="39" spans="2:15" s="79" customFormat="1" ht="63.75" customHeight="1">
      <c r="B39" s="76"/>
      <c r="C39" s="155" t="s">
        <v>43</v>
      </c>
      <c r="D39" s="80"/>
      <c r="E39" s="155" t="s">
        <v>44</v>
      </c>
      <c r="F39" s="80"/>
      <c r="G39" s="80" t="s">
        <v>45</v>
      </c>
      <c r="H39" s="80"/>
      <c r="I39" s="155"/>
      <c r="J39" s="155"/>
      <c r="K39" s="194" t="s">
        <v>46</v>
      </c>
      <c r="L39" s="194"/>
      <c r="M39" s="194"/>
      <c r="N39" s="80"/>
      <c r="O39" s="81"/>
    </row>
    <row r="40" spans="2:15" s="79" customFormat="1" ht="63.75" customHeight="1">
      <c r="B40" s="82"/>
      <c r="C40" s="156" t="s">
        <v>47</v>
      </c>
      <c r="D40" s="84"/>
      <c r="E40" s="156" t="s">
        <v>48</v>
      </c>
      <c r="F40" s="84"/>
      <c r="G40" s="84" t="s">
        <v>49</v>
      </c>
      <c r="H40" s="84"/>
      <c r="I40" s="156"/>
      <c r="J40" s="156"/>
      <c r="K40" s="195" t="s">
        <v>50</v>
      </c>
      <c r="L40" s="195"/>
      <c r="M40" s="195"/>
      <c r="N40" s="84"/>
      <c r="O40" s="85"/>
    </row>
    <row r="41" spans="2:15" s="152" customFormat="1" ht="38.25" customHeight="1">
      <c r="B41" s="151"/>
    </row>
    <row r="42" spans="2:15" ht="33" customHeight="1"/>
  </sheetData>
  <mergeCells count="15">
    <mergeCell ref="K13:M13"/>
    <mergeCell ref="E29:O29"/>
    <mergeCell ref="G34:H34"/>
    <mergeCell ref="J34:K34"/>
    <mergeCell ref="B6:O6"/>
    <mergeCell ref="B7:O7"/>
    <mergeCell ref="B8:O8"/>
    <mergeCell ref="B9:O9"/>
    <mergeCell ref="B10:O10"/>
    <mergeCell ref="B11:O11"/>
    <mergeCell ref="K37:M37"/>
    <mergeCell ref="G38:H38"/>
    <mergeCell ref="K38:M38"/>
    <mergeCell ref="K39:M39"/>
    <mergeCell ref="K40:M40"/>
  </mergeCells>
  <printOptions horizontalCentered="1" verticalCentered="1"/>
  <pageMargins left="0" right="0" top="0" bottom="0"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B24" zoomScale="40" zoomScaleNormal="40" workbookViewId="0">
      <selection activeCell="C37" sqref="C3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4" t="s">
        <v>0</v>
      </c>
      <c r="C6" s="215"/>
      <c r="D6" s="215"/>
      <c r="E6" s="215"/>
      <c r="F6" s="215"/>
      <c r="G6" s="215"/>
      <c r="H6" s="215"/>
      <c r="I6" s="215"/>
      <c r="J6" s="215"/>
      <c r="K6" s="215"/>
      <c r="L6" s="215"/>
      <c r="M6" s="215"/>
      <c r="N6" s="215"/>
      <c r="O6" s="216"/>
    </row>
    <row r="7" spans="2:15" ht="23.25">
      <c r="B7" s="214" t="s">
        <v>1</v>
      </c>
      <c r="C7" s="215"/>
      <c r="D7" s="215"/>
      <c r="E7" s="215"/>
      <c r="F7" s="215"/>
      <c r="G7" s="215"/>
      <c r="H7" s="215"/>
      <c r="I7" s="215"/>
      <c r="J7" s="215"/>
      <c r="K7" s="215"/>
      <c r="L7" s="215"/>
      <c r="M7" s="215"/>
      <c r="N7" s="215"/>
      <c r="O7" s="216"/>
    </row>
    <row r="8" spans="2:15" ht="30">
      <c r="B8" s="208" t="s">
        <v>2</v>
      </c>
      <c r="C8" s="209"/>
      <c r="D8" s="209"/>
      <c r="E8" s="209"/>
      <c r="F8" s="209"/>
      <c r="G8" s="209"/>
      <c r="H8" s="209"/>
      <c r="I8" s="209"/>
      <c r="J8" s="209"/>
      <c r="K8" s="209"/>
      <c r="L8" s="209"/>
      <c r="M8" s="209"/>
      <c r="N8" s="209"/>
      <c r="O8" s="210"/>
    </row>
    <row r="9" spans="2:15" ht="30">
      <c r="B9" s="208" t="s">
        <v>3</v>
      </c>
      <c r="C9" s="209"/>
      <c r="D9" s="209"/>
      <c r="E9" s="209"/>
      <c r="F9" s="209"/>
      <c r="G9" s="209"/>
      <c r="H9" s="209"/>
      <c r="I9" s="209"/>
      <c r="J9" s="209"/>
      <c r="K9" s="209"/>
      <c r="L9" s="209"/>
      <c r="M9" s="209"/>
      <c r="N9" s="209"/>
      <c r="O9" s="210"/>
    </row>
    <row r="10" spans="2:15" ht="30">
      <c r="B10" s="211" t="s">
        <v>69</v>
      </c>
      <c r="C10" s="212"/>
      <c r="D10" s="212"/>
      <c r="E10" s="212"/>
      <c r="F10" s="212"/>
      <c r="G10" s="212"/>
      <c r="H10" s="212"/>
      <c r="I10" s="212"/>
      <c r="J10" s="212"/>
      <c r="K10" s="212"/>
      <c r="L10" s="212"/>
      <c r="M10" s="212"/>
      <c r="N10" s="212"/>
      <c r="O10" s="213"/>
    </row>
    <row r="11" spans="2:15" ht="27.75">
      <c r="B11" s="202" t="s">
        <v>4</v>
      </c>
      <c r="C11" s="203"/>
      <c r="D11" s="203"/>
      <c r="E11" s="203"/>
      <c r="F11" s="203"/>
      <c r="G11" s="203"/>
      <c r="H11" s="203"/>
      <c r="I11" s="203"/>
      <c r="J11" s="203"/>
      <c r="K11" s="203"/>
      <c r="L11" s="203"/>
      <c r="M11" s="203"/>
      <c r="N11" s="203"/>
      <c r="O11" s="204"/>
    </row>
    <row r="12" spans="2:15" ht="27.75">
      <c r="B12" s="9"/>
      <c r="C12" s="10" t="s">
        <v>5</v>
      </c>
      <c r="D12" s="7"/>
      <c r="E12" s="7"/>
      <c r="F12" s="7"/>
      <c r="G12" s="7"/>
      <c r="H12" s="7"/>
      <c r="I12" s="7"/>
      <c r="J12" s="7"/>
      <c r="K12" s="7"/>
      <c r="L12" s="7"/>
      <c r="M12" s="7"/>
      <c r="N12" s="7"/>
      <c r="O12" s="8"/>
    </row>
    <row r="13" spans="2:15" s="15" customFormat="1" ht="45">
      <c r="B13" s="11"/>
      <c r="C13" s="112">
        <v>44682</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66" t="s">
        <v>103</v>
      </c>
      <c r="D26" s="169" t="s">
        <v>39</v>
      </c>
      <c r="E26" s="27" t="s">
        <v>40</v>
      </c>
      <c r="F26" s="127" t="s">
        <v>72</v>
      </c>
      <c r="G26" s="127" t="s">
        <v>102</v>
      </c>
      <c r="H26" s="128">
        <v>44703</v>
      </c>
      <c r="I26" s="128">
        <v>44703</v>
      </c>
      <c r="J26" s="129">
        <v>5700</v>
      </c>
      <c r="K26" s="163">
        <v>168200</v>
      </c>
      <c r="L26" s="129">
        <v>146800</v>
      </c>
      <c r="M26" s="130">
        <v>0</v>
      </c>
      <c r="N26" s="131">
        <f>+SUM(J26:M26)</f>
        <v>320700</v>
      </c>
      <c r="O26" s="132"/>
    </row>
    <row r="27" spans="2:18" s="62" customFormat="1" ht="38.25" customHeight="1">
      <c r="B27" s="56"/>
      <c r="C27" s="57"/>
      <c r="D27" s="58"/>
      <c r="E27" s="57"/>
      <c r="F27" s="57"/>
      <c r="G27" s="57"/>
      <c r="H27" s="58"/>
      <c r="I27" s="58"/>
      <c r="J27" s="59">
        <f>SUM(J15:J26)</f>
        <v>5700</v>
      </c>
      <c r="K27" s="59">
        <f>SUM(K15:K26)</f>
        <v>168200</v>
      </c>
      <c r="L27" s="59">
        <f>SUM(L15:L26)</f>
        <v>146800</v>
      </c>
      <c r="M27" s="59">
        <f>SUM(M15:M26)</f>
        <v>0</v>
      </c>
      <c r="N27" s="60">
        <f>SUM(N15:N26)</f>
        <v>320700</v>
      </c>
      <c r="O27" s="61"/>
    </row>
    <row r="28" spans="2:18" s="62" customFormat="1" ht="38.25" customHeight="1">
      <c r="B28" s="63"/>
      <c r="C28" s="164"/>
      <c r="F28" s="164"/>
      <c r="G28" s="225" t="s">
        <v>104</v>
      </c>
      <c r="H28" s="225"/>
      <c r="I28" s="225"/>
      <c r="J28" s="66"/>
      <c r="K28" s="66"/>
      <c r="L28" s="66"/>
      <c r="M28" s="66"/>
      <c r="N28" s="66"/>
      <c r="O28" s="67"/>
    </row>
    <row r="29" spans="2:18" s="62" customFormat="1" ht="38.25" customHeight="1">
      <c r="B29" s="63"/>
      <c r="C29" s="164"/>
      <c r="F29" s="164"/>
      <c r="G29" s="167">
        <v>1</v>
      </c>
      <c r="H29" s="224" t="s">
        <v>97</v>
      </c>
      <c r="I29" s="224"/>
      <c r="J29" s="66"/>
      <c r="K29" s="66"/>
      <c r="L29" s="66"/>
      <c r="M29" s="66"/>
      <c r="N29" s="66"/>
      <c r="O29" s="67"/>
    </row>
    <row r="30" spans="2:18" s="62" customFormat="1" ht="38.25" customHeight="1">
      <c r="B30" s="63"/>
      <c r="C30" s="164"/>
      <c r="F30" s="164"/>
      <c r="G30" s="167">
        <v>2</v>
      </c>
      <c r="H30" s="224" t="s">
        <v>98</v>
      </c>
      <c r="I30" s="224"/>
      <c r="J30" s="66"/>
      <c r="K30" s="66"/>
      <c r="L30" s="66"/>
      <c r="M30" s="66"/>
      <c r="N30" s="66"/>
      <c r="O30" s="67"/>
    </row>
    <row r="31" spans="2:18" s="62" customFormat="1" ht="38.25" customHeight="1">
      <c r="B31" s="63"/>
      <c r="C31" s="164"/>
      <c r="F31" s="164"/>
      <c r="G31" s="167">
        <v>3</v>
      </c>
      <c r="H31" s="224" t="s">
        <v>99</v>
      </c>
      <c r="I31" s="224"/>
      <c r="J31" s="66"/>
      <c r="K31" s="66"/>
      <c r="L31" s="66"/>
      <c r="M31" s="66"/>
      <c r="N31" s="66"/>
      <c r="O31" s="67"/>
    </row>
    <row r="32" spans="2:18" s="62" customFormat="1" ht="38.25" customHeight="1">
      <c r="B32" s="63"/>
      <c r="C32" s="164"/>
      <c r="F32" s="164"/>
      <c r="G32" s="167">
        <v>4</v>
      </c>
      <c r="H32" s="224" t="s">
        <v>100</v>
      </c>
      <c r="I32" s="224"/>
      <c r="J32" s="66"/>
      <c r="K32" s="66"/>
      <c r="L32" s="66"/>
      <c r="M32" s="66"/>
      <c r="N32" s="66"/>
      <c r="O32" s="67"/>
    </row>
    <row r="33" spans="2:15" s="62" customFormat="1" ht="38.25" customHeight="1">
      <c r="B33" s="63"/>
      <c r="C33" s="164"/>
      <c r="F33" s="164"/>
      <c r="G33" s="167">
        <v>5</v>
      </c>
      <c r="H33" s="224" t="s">
        <v>101</v>
      </c>
      <c r="I33" s="224"/>
      <c r="J33" s="66"/>
      <c r="K33" s="66"/>
      <c r="L33" s="66"/>
      <c r="M33" s="66"/>
      <c r="N33" s="66"/>
      <c r="O33" s="67"/>
    </row>
    <row r="34" spans="2:15" s="62" customFormat="1" ht="38.25" customHeight="1">
      <c r="B34" s="63"/>
      <c r="C34" s="162" t="s">
        <v>41</v>
      </c>
      <c r="D34" s="65"/>
      <c r="E34" s="162" t="s">
        <v>41</v>
      </c>
      <c r="F34" s="164"/>
      <c r="G34" s="199" t="s">
        <v>41</v>
      </c>
      <c r="H34" s="199"/>
      <c r="I34" s="65"/>
      <c r="J34" s="199" t="s">
        <v>41</v>
      </c>
      <c r="K34" s="199"/>
      <c r="L34" s="66"/>
      <c r="M34" s="66"/>
      <c r="N34" s="66"/>
      <c r="O34" s="67"/>
    </row>
    <row r="35" spans="2:15" s="62" customFormat="1" ht="38.25" customHeight="1">
      <c r="B35" s="63"/>
      <c r="C35" s="164"/>
      <c r="D35" s="65"/>
      <c r="E35" s="164"/>
      <c r="F35" s="164"/>
      <c r="G35" s="16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0"/>
      <c r="L37" s="200"/>
      <c r="M37" s="200"/>
      <c r="N37" s="75"/>
      <c r="O37" s="8"/>
    </row>
    <row r="38" spans="2:15" s="79" customFormat="1" ht="63.75" customHeight="1">
      <c r="B38" s="76"/>
      <c r="C38" s="160" t="s">
        <v>42</v>
      </c>
      <c r="D38" s="160"/>
      <c r="E38" s="160" t="s">
        <v>42</v>
      </c>
      <c r="F38" s="160"/>
      <c r="G38" s="194" t="s">
        <v>42</v>
      </c>
      <c r="H38" s="194"/>
      <c r="I38" s="160"/>
      <c r="J38" s="160"/>
      <c r="K38" s="201" t="s">
        <v>42</v>
      </c>
      <c r="L38" s="201"/>
      <c r="M38" s="201"/>
      <c r="N38" s="160"/>
      <c r="O38" s="78"/>
    </row>
    <row r="39" spans="2:15" s="79" customFormat="1" ht="63.75" customHeight="1">
      <c r="B39" s="76"/>
      <c r="C39" s="160" t="s">
        <v>43</v>
      </c>
      <c r="D39" s="80"/>
      <c r="E39" s="160" t="s">
        <v>44</v>
      </c>
      <c r="F39" s="80"/>
      <c r="G39" s="80" t="s">
        <v>45</v>
      </c>
      <c r="H39" s="80"/>
      <c r="I39" s="160"/>
      <c r="J39" s="160"/>
      <c r="K39" s="194" t="s">
        <v>46</v>
      </c>
      <c r="L39" s="194"/>
      <c r="M39" s="194"/>
      <c r="N39" s="80"/>
      <c r="O39" s="81"/>
    </row>
    <row r="40" spans="2:15" s="79" customFormat="1" ht="63.75" customHeight="1">
      <c r="B40" s="82"/>
      <c r="C40" s="161" t="s">
        <v>47</v>
      </c>
      <c r="D40" s="84"/>
      <c r="E40" s="161" t="s">
        <v>48</v>
      </c>
      <c r="F40" s="84"/>
      <c r="G40" s="84" t="s">
        <v>49</v>
      </c>
      <c r="H40" s="84"/>
      <c r="I40" s="161"/>
      <c r="J40" s="161"/>
      <c r="K40" s="195" t="s">
        <v>50</v>
      </c>
      <c r="L40" s="195"/>
      <c r="M40" s="195"/>
      <c r="N40" s="84"/>
      <c r="O40" s="85"/>
    </row>
    <row r="41" spans="2:15" s="152" customFormat="1" ht="38.25" customHeight="1">
      <c r="B41" s="151"/>
    </row>
    <row r="42" spans="2:15" ht="33" customHeight="1"/>
  </sheetData>
  <mergeCells count="20">
    <mergeCell ref="K39:M39"/>
    <mergeCell ref="K40:M40"/>
    <mergeCell ref="K13:M13"/>
    <mergeCell ref="G34:H34"/>
    <mergeCell ref="J34:K34"/>
    <mergeCell ref="K37:M37"/>
    <mergeCell ref="G38:H38"/>
    <mergeCell ref="K38:M38"/>
    <mergeCell ref="H29:I29"/>
    <mergeCell ref="H30:I30"/>
    <mergeCell ref="H31:I31"/>
    <mergeCell ref="H32:I32"/>
    <mergeCell ref="H33:I33"/>
    <mergeCell ref="G28:I28"/>
    <mergeCell ref="B11:O11"/>
    <mergeCell ref="B6:O6"/>
    <mergeCell ref="B7:O7"/>
    <mergeCell ref="B8:O8"/>
    <mergeCell ref="B9:O9"/>
    <mergeCell ref="B10:O10"/>
  </mergeCells>
  <printOptions horizontalCentered="1" verticalCentered="1"/>
  <pageMargins left="0" right="0" top="0" bottom="0" header="0.31496062992125984" footer="0.31496062992125984"/>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7"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4" t="s">
        <v>0</v>
      </c>
      <c r="C6" s="215"/>
      <c r="D6" s="215"/>
      <c r="E6" s="215"/>
      <c r="F6" s="215"/>
      <c r="G6" s="215"/>
      <c r="H6" s="215"/>
      <c r="I6" s="215"/>
      <c r="J6" s="215"/>
      <c r="K6" s="215"/>
      <c r="L6" s="215"/>
      <c r="M6" s="215"/>
      <c r="N6" s="215"/>
      <c r="O6" s="216"/>
    </row>
    <row r="7" spans="2:15" ht="23.25">
      <c r="B7" s="214" t="s">
        <v>1</v>
      </c>
      <c r="C7" s="215"/>
      <c r="D7" s="215"/>
      <c r="E7" s="215"/>
      <c r="F7" s="215"/>
      <c r="G7" s="215"/>
      <c r="H7" s="215"/>
      <c r="I7" s="215"/>
      <c r="J7" s="215"/>
      <c r="K7" s="215"/>
      <c r="L7" s="215"/>
      <c r="M7" s="215"/>
      <c r="N7" s="215"/>
      <c r="O7" s="216"/>
    </row>
    <row r="8" spans="2:15" ht="30">
      <c r="B8" s="208" t="s">
        <v>2</v>
      </c>
      <c r="C8" s="209"/>
      <c r="D8" s="209"/>
      <c r="E8" s="209"/>
      <c r="F8" s="209"/>
      <c r="G8" s="209"/>
      <c r="H8" s="209"/>
      <c r="I8" s="209"/>
      <c r="J8" s="209"/>
      <c r="K8" s="209"/>
      <c r="L8" s="209"/>
      <c r="M8" s="209"/>
      <c r="N8" s="209"/>
      <c r="O8" s="210"/>
    </row>
    <row r="9" spans="2:15" ht="30">
      <c r="B9" s="208" t="s">
        <v>3</v>
      </c>
      <c r="C9" s="209"/>
      <c r="D9" s="209"/>
      <c r="E9" s="209"/>
      <c r="F9" s="209"/>
      <c r="G9" s="209"/>
      <c r="H9" s="209"/>
      <c r="I9" s="209"/>
      <c r="J9" s="209"/>
      <c r="K9" s="209"/>
      <c r="L9" s="209"/>
      <c r="M9" s="209"/>
      <c r="N9" s="209"/>
      <c r="O9" s="210"/>
    </row>
    <row r="10" spans="2:15" ht="30">
      <c r="B10" s="211" t="s">
        <v>69</v>
      </c>
      <c r="C10" s="212"/>
      <c r="D10" s="212"/>
      <c r="E10" s="212"/>
      <c r="F10" s="212"/>
      <c r="G10" s="212"/>
      <c r="H10" s="212"/>
      <c r="I10" s="212"/>
      <c r="J10" s="212"/>
      <c r="K10" s="212"/>
      <c r="L10" s="212"/>
      <c r="M10" s="212"/>
      <c r="N10" s="212"/>
      <c r="O10" s="213"/>
    </row>
    <row r="11" spans="2:15" ht="27.75">
      <c r="B11" s="202" t="s">
        <v>4</v>
      </c>
      <c r="C11" s="203"/>
      <c r="D11" s="203"/>
      <c r="E11" s="203"/>
      <c r="F11" s="203"/>
      <c r="G11" s="203"/>
      <c r="H11" s="203"/>
      <c r="I11" s="203"/>
      <c r="J11" s="203"/>
      <c r="K11" s="203"/>
      <c r="L11" s="203"/>
      <c r="M11" s="203"/>
      <c r="N11" s="203"/>
      <c r="O11" s="204"/>
    </row>
    <row r="12" spans="2:15" ht="27.75">
      <c r="B12" s="9"/>
      <c r="C12" s="10" t="s">
        <v>5</v>
      </c>
      <c r="D12" s="7"/>
      <c r="E12" s="7"/>
      <c r="F12" s="7"/>
      <c r="G12" s="7"/>
      <c r="H12" s="7"/>
      <c r="I12" s="7"/>
      <c r="J12" s="7"/>
      <c r="K12" s="7"/>
      <c r="L12" s="7"/>
      <c r="M12" s="7"/>
      <c r="N12" s="7"/>
      <c r="O12" s="8"/>
    </row>
    <row r="13" spans="2:15" s="15" customFormat="1" ht="45">
      <c r="B13" s="11"/>
      <c r="C13" s="112">
        <v>44713</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0" t="s">
        <v>105</v>
      </c>
      <c r="D26" s="169" t="s">
        <v>39</v>
      </c>
      <c r="E26" s="27" t="s">
        <v>40</v>
      </c>
      <c r="F26" s="127" t="s">
        <v>106</v>
      </c>
      <c r="G26" s="127" t="s">
        <v>107</v>
      </c>
      <c r="H26" s="128">
        <v>44719</v>
      </c>
      <c r="I26" s="128">
        <v>44722</v>
      </c>
      <c r="J26" s="129">
        <v>45450</v>
      </c>
      <c r="K26" s="173">
        <v>168200</v>
      </c>
      <c r="L26" s="129">
        <v>146800</v>
      </c>
      <c r="M26" s="130">
        <v>0</v>
      </c>
      <c r="N26" s="131">
        <f>+SUM(J26:M26)</f>
        <v>360450</v>
      </c>
      <c r="O26" s="132"/>
    </row>
    <row r="27" spans="2:18" s="62" customFormat="1" ht="38.25" customHeight="1">
      <c r="B27" s="56"/>
      <c r="C27" s="57"/>
      <c r="D27" s="58"/>
      <c r="E27" s="57"/>
      <c r="F27" s="57"/>
      <c r="G27" s="57"/>
      <c r="H27" s="58"/>
      <c r="I27" s="58"/>
      <c r="J27" s="59">
        <f>SUM(J15:J26)</f>
        <v>45450</v>
      </c>
      <c r="K27" s="59">
        <f>SUM(K15:K26)</f>
        <v>168200</v>
      </c>
      <c r="L27" s="59">
        <f>SUM(L15:L26)</f>
        <v>146800</v>
      </c>
      <c r="M27" s="59">
        <f>SUM(M15:M26)</f>
        <v>0</v>
      </c>
      <c r="N27" s="60">
        <f>SUM(N15:N26)</f>
        <v>360450</v>
      </c>
      <c r="O27" s="61"/>
    </row>
    <row r="28" spans="2:18" s="62" customFormat="1" ht="38.25" customHeight="1">
      <c r="B28" s="63"/>
      <c r="C28" s="174"/>
      <c r="F28" s="174"/>
      <c r="G28" s="225" t="s">
        <v>104</v>
      </c>
      <c r="H28" s="225"/>
      <c r="I28" s="225"/>
      <c r="J28" s="66"/>
      <c r="K28" s="66"/>
      <c r="L28" s="66"/>
      <c r="M28" s="66"/>
      <c r="N28" s="66"/>
      <c r="O28" s="67"/>
    </row>
    <row r="29" spans="2:18" s="62" customFormat="1" ht="38.25" customHeight="1">
      <c r="B29" s="63"/>
      <c r="C29" s="174"/>
      <c r="F29" s="174"/>
      <c r="G29" s="167">
        <v>1</v>
      </c>
      <c r="H29" s="224" t="s">
        <v>97</v>
      </c>
      <c r="I29" s="224"/>
      <c r="J29" s="66"/>
      <c r="K29" s="66"/>
      <c r="L29" s="66"/>
      <c r="M29" s="66"/>
      <c r="N29" s="66"/>
      <c r="O29" s="67"/>
    </row>
    <row r="30" spans="2:18" s="62" customFormat="1" ht="38.25" customHeight="1">
      <c r="B30" s="63"/>
      <c r="C30" s="174"/>
      <c r="F30" s="174"/>
      <c r="G30" s="167">
        <v>2</v>
      </c>
      <c r="H30" s="224" t="s">
        <v>98</v>
      </c>
      <c r="I30" s="224"/>
      <c r="J30" s="66"/>
      <c r="K30" s="66"/>
      <c r="L30" s="66"/>
      <c r="M30" s="66"/>
      <c r="N30" s="66"/>
      <c r="O30" s="67"/>
    </row>
    <row r="31" spans="2:18" s="62" customFormat="1" ht="38.25" customHeight="1">
      <c r="B31" s="63"/>
      <c r="C31" s="174"/>
      <c r="F31" s="174"/>
      <c r="G31" s="167">
        <v>3</v>
      </c>
      <c r="H31" s="224" t="s">
        <v>99</v>
      </c>
      <c r="I31" s="224"/>
      <c r="J31" s="66"/>
      <c r="K31" s="66"/>
      <c r="L31" s="66"/>
      <c r="M31" s="66"/>
      <c r="N31" s="66"/>
      <c r="O31" s="67"/>
    </row>
    <row r="32" spans="2:18" s="62" customFormat="1" ht="38.25" customHeight="1">
      <c r="B32" s="63"/>
      <c r="C32" s="174"/>
      <c r="F32" s="174"/>
      <c r="G32" s="167">
        <v>4</v>
      </c>
      <c r="H32" s="224" t="s">
        <v>100</v>
      </c>
      <c r="I32" s="224"/>
      <c r="J32" s="66"/>
      <c r="K32" s="66"/>
      <c r="L32" s="66"/>
      <c r="M32" s="66"/>
      <c r="N32" s="66"/>
      <c r="O32" s="67"/>
    </row>
    <row r="33" spans="2:15" s="62" customFormat="1" ht="38.25" customHeight="1">
      <c r="B33" s="63"/>
      <c r="C33" s="174"/>
      <c r="F33" s="174"/>
      <c r="G33" s="167">
        <v>5</v>
      </c>
      <c r="H33" s="224" t="s">
        <v>101</v>
      </c>
      <c r="I33" s="224"/>
      <c r="J33" s="66"/>
      <c r="K33" s="66"/>
      <c r="L33" s="66"/>
      <c r="M33" s="66"/>
      <c r="N33" s="66"/>
      <c r="O33" s="67"/>
    </row>
    <row r="34" spans="2:15" s="62" customFormat="1" ht="38.25" customHeight="1">
      <c r="B34" s="63"/>
      <c r="C34" s="172" t="s">
        <v>41</v>
      </c>
      <c r="D34" s="65"/>
      <c r="E34" s="172" t="s">
        <v>41</v>
      </c>
      <c r="F34" s="174"/>
      <c r="G34" s="199" t="s">
        <v>41</v>
      </c>
      <c r="H34" s="199"/>
      <c r="I34" s="65"/>
      <c r="J34" s="199" t="s">
        <v>41</v>
      </c>
      <c r="K34" s="199"/>
      <c r="L34" s="66"/>
      <c r="M34" s="66"/>
      <c r="N34" s="66"/>
      <c r="O34" s="67"/>
    </row>
    <row r="35" spans="2:15" s="62" customFormat="1" ht="38.25" customHeight="1">
      <c r="B35" s="63"/>
      <c r="C35" s="174"/>
      <c r="D35" s="65"/>
      <c r="E35" s="174"/>
      <c r="F35" s="174"/>
      <c r="G35" s="17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0"/>
      <c r="L37" s="200"/>
      <c r="M37" s="200"/>
      <c r="N37" s="75"/>
      <c r="O37" s="8"/>
    </row>
    <row r="38" spans="2:15" s="79" customFormat="1" ht="63.75" customHeight="1">
      <c r="B38" s="76"/>
      <c r="C38" s="170" t="s">
        <v>42</v>
      </c>
      <c r="D38" s="170"/>
      <c r="E38" s="170" t="s">
        <v>42</v>
      </c>
      <c r="F38" s="170"/>
      <c r="G38" s="194" t="s">
        <v>42</v>
      </c>
      <c r="H38" s="194"/>
      <c r="I38" s="170"/>
      <c r="J38" s="170"/>
      <c r="K38" s="201" t="s">
        <v>42</v>
      </c>
      <c r="L38" s="201"/>
      <c r="M38" s="201"/>
      <c r="N38" s="170"/>
      <c r="O38" s="78"/>
    </row>
    <row r="39" spans="2:15" s="79" customFormat="1" ht="63.75" customHeight="1">
      <c r="B39" s="76"/>
      <c r="C39" s="170" t="s">
        <v>43</v>
      </c>
      <c r="D39" s="80"/>
      <c r="E39" s="170" t="s">
        <v>44</v>
      </c>
      <c r="F39" s="80"/>
      <c r="G39" s="80" t="s">
        <v>45</v>
      </c>
      <c r="H39" s="80"/>
      <c r="I39" s="170"/>
      <c r="J39" s="170"/>
      <c r="K39" s="194" t="s">
        <v>46</v>
      </c>
      <c r="L39" s="194"/>
      <c r="M39" s="194"/>
      <c r="N39" s="80"/>
      <c r="O39" s="81"/>
    </row>
    <row r="40" spans="2:15" s="79" customFormat="1" ht="63.75" customHeight="1">
      <c r="B40" s="82"/>
      <c r="C40" s="171" t="s">
        <v>47</v>
      </c>
      <c r="D40" s="84"/>
      <c r="E40" s="171" t="s">
        <v>48</v>
      </c>
      <c r="F40" s="84"/>
      <c r="G40" s="84" t="s">
        <v>49</v>
      </c>
      <c r="H40" s="84"/>
      <c r="I40" s="171"/>
      <c r="J40" s="171"/>
      <c r="K40" s="195" t="s">
        <v>50</v>
      </c>
      <c r="L40" s="195"/>
      <c r="M40" s="195"/>
      <c r="N40" s="84"/>
      <c r="O40" s="85"/>
    </row>
    <row r="41" spans="2:15" s="152" customFormat="1" ht="38.25" customHeight="1">
      <c r="B41" s="151"/>
    </row>
    <row r="42" spans="2:15" ht="33" customHeight="1"/>
  </sheetData>
  <mergeCells count="20">
    <mergeCell ref="K39:M39"/>
    <mergeCell ref="K40:M40"/>
    <mergeCell ref="H33:I33"/>
    <mergeCell ref="G34:H34"/>
    <mergeCell ref="J34:K34"/>
    <mergeCell ref="K37:M37"/>
    <mergeCell ref="G38:H38"/>
    <mergeCell ref="K38:M38"/>
    <mergeCell ref="H32:I32"/>
    <mergeCell ref="B6:O6"/>
    <mergeCell ref="B7:O7"/>
    <mergeCell ref="B8:O8"/>
    <mergeCell ref="B9:O9"/>
    <mergeCell ref="B10:O10"/>
    <mergeCell ref="B11:O11"/>
    <mergeCell ref="K13:M13"/>
    <mergeCell ref="G28:I28"/>
    <mergeCell ref="H29:I29"/>
    <mergeCell ref="H30:I30"/>
    <mergeCell ref="H31:I31"/>
  </mergeCells>
  <printOptions horizontalCentered="1" verticalCentered="1"/>
  <pageMargins left="0" right="0" top="0" bottom="0" header="0.31496062992125984" footer="0.31496062992125984"/>
  <pageSetup scale="2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6"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4" t="s">
        <v>0</v>
      </c>
      <c r="C6" s="215"/>
      <c r="D6" s="215"/>
      <c r="E6" s="215"/>
      <c r="F6" s="215"/>
      <c r="G6" s="215"/>
      <c r="H6" s="215"/>
      <c r="I6" s="215"/>
      <c r="J6" s="215"/>
      <c r="K6" s="215"/>
      <c r="L6" s="215"/>
      <c r="M6" s="215"/>
      <c r="N6" s="215"/>
      <c r="O6" s="216"/>
    </row>
    <row r="7" spans="2:15" ht="23.25">
      <c r="B7" s="214" t="s">
        <v>1</v>
      </c>
      <c r="C7" s="215"/>
      <c r="D7" s="215"/>
      <c r="E7" s="215"/>
      <c r="F7" s="215"/>
      <c r="G7" s="215"/>
      <c r="H7" s="215"/>
      <c r="I7" s="215"/>
      <c r="J7" s="215"/>
      <c r="K7" s="215"/>
      <c r="L7" s="215"/>
      <c r="M7" s="215"/>
      <c r="N7" s="215"/>
      <c r="O7" s="216"/>
    </row>
    <row r="8" spans="2:15" ht="30">
      <c r="B8" s="208" t="s">
        <v>2</v>
      </c>
      <c r="C8" s="209"/>
      <c r="D8" s="209"/>
      <c r="E8" s="209"/>
      <c r="F8" s="209"/>
      <c r="G8" s="209"/>
      <c r="H8" s="209"/>
      <c r="I8" s="209"/>
      <c r="J8" s="209"/>
      <c r="K8" s="209"/>
      <c r="L8" s="209"/>
      <c r="M8" s="209"/>
      <c r="N8" s="209"/>
      <c r="O8" s="210"/>
    </row>
    <row r="9" spans="2:15" ht="30">
      <c r="B9" s="208" t="s">
        <v>3</v>
      </c>
      <c r="C9" s="209"/>
      <c r="D9" s="209"/>
      <c r="E9" s="209"/>
      <c r="F9" s="209"/>
      <c r="G9" s="209"/>
      <c r="H9" s="209"/>
      <c r="I9" s="209"/>
      <c r="J9" s="209"/>
      <c r="K9" s="209"/>
      <c r="L9" s="209"/>
      <c r="M9" s="209"/>
      <c r="N9" s="209"/>
      <c r="O9" s="210"/>
    </row>
    <row r="10" spans="2:15" ht="30">
      <c r="B10" s="211" t="s">
        <v>69</v>
      </c>
      <c r="C10" s="212"/>
      <c r="D10" s="212"/>
      <c r="E10" s="212"/>
      <c r="F10" s="212"/>
      <c r="G10" s="212"/>
      <c r="H10" s="212"/>
      <c r="I10" s="212"/>
      <c r="J10" s="212"/>
      <c r="K10" s="212"/>
      <c r="L10" s="212"/>
      <c r="M10" s="212"/>
      <c r="N10" s="212"/>
      <c r="O10" s="213"/>
    </row>
    <row r="11" spans="2:15" ht="27.75">
      <c r="B11" s="202" t="s">
        <v>4</v>
      </c>
      <c r="C11" s="203"/>
      <c r="D11" s="203"/>
      <c r="E11" s="203"/>
      <c r="F11" s="203"/>
      <c r="G11" s="203"/>
      <c r="H11" s="203"/>
      <c r="I11" s="203"/>
      <c r="J11" s="203"/>
      <c r="K11" s="203"/>
      <c r="L11" s="203"/>
      <c r="M11" s="203"/>
      <c r="N11" s="203"/>
      <c r="O11" s="204"/>
    </row>
    <row r="12" spans="2:15" ht="27.75">
      <c r="B12" s="9"/>
      <c r="C12" s="10"/>
      <c r="D12" s="7"/>
      <c r="E12" s="7"/>
      <c r="F12" s="7"/>
      <c r="G12" s="7"/>
      <c r="H12" s="7"/>
      <c r="I12" s="7"/>
      <c r="J12" s="7"/>
      <c r="K12" s="7"/>
      <c r="L12" s="7"/>
      <c r="M12" s="7"/>
      <c r="N12" s="7"/>
      <c r="O12" s="8"/>
    </row>
    <row r="13" spans="2:15" s="15" customFormat="1" ht="45">
      <c r="B13" s="11"/>
      <c r="C13" s="112">
        <v>44743</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1" t="s">
        <v>108</v>
      </c>
      <c r="D26" s="169" t="s">
        <v>39</v>
      </c>
      <c r="E26" s="27" t="s">
        <v>40</v>
      </c>
      <c r="F26" s="127" t="s">
        <v>109</v>
      </c>
      <c r="G26" s="127" t="s">
        <v>110</v>
      </c>
      <c r="H26" s="128">
        <v>44748</v>
      </c>
      <c r="I26" s="128">
        <v>44750</v>
      </c>
      <c r="J26" s="129">
        <v>35650</v>
      </c>
      <c r="K26" s="178">
        <f>315000-L26</f>
        <v>170700</v>
      </c>
      <c r="L26" s="129">
        <v>144300</v>
      </c>
      <c r="M26" s="130">
        <v>0</v>
      </c>
      <c r="N26" s="187">
        <f>+SUM(J26:M26)</f>
        <v>350650</v>
      </c>
      <c r="O26" s="132"/>
    </row>
    <row r="27" spans="2:18" s="62" customFormat="1" ht="38.25" customHeight="1">
      <c r="B27" s="56"/>
      <c r="C27" s="57"/>
      <c r="D27" s="58"/>
      <c r="E27" s="57"/>
      <c r="F27" s="57"/>
      <c r="G27" s="57"/>
      <c r="H27" s="58"/>
      <c r="I27" s="58"/>
      <c r="J27" s="59">
        <f>SUM(J15:J26)</f>
        <v>35650</v>
      </c>
      <c r="K27" s="59">
        <f>SUM(K15:K26)</f>
        <v>170700</v>
      </c>
      <c r="L27" s="59">
        <f>SUM(L15:L26)</f>
        <v>144300</v>
      </c>
      <c r="M27" s="59">
        <f>SUM(M15:M26)</f>
        <v>0</v>
      </c>
      <c r="N27" s="60">
        <f>SUM(N15:N26)</f>
        <v>350650</v>
      </c>
      <c r="O27" s="61"/>
    </row>
    <row r="28" spans="2:18" s="62" customFormat="1" ht="38.25" customHeight="1">
      <c r="B28" s="63"/>
      <c r="C28" s="179"/>
      <c r="F28" s="179"/>
      <c r="G28" s="225" t="s">
        <v>104</v>
      </c>
      <c r="H28" s="225"/>
      <c r="I28" s="225"/>
      <c r="J28" s="66"/>
      <c r="K28" s="66"/>
      <c r="L28" s="66"/>
      <c r="M28" s="66"/>
      <c r="N28" s="66"/>
      <c r="O28" s="67"/>
    </row>
    <row r="29" spans="2:18" s="62" customFormat="1" ht="38.25" customHeight="1">
      <c r="B29" s="63"/>
      <c r="C29" s="179"/>
      <c r="F29" s="179"/>
      <c r="G29" s="167">
        <v>1</v>
      </c>
      <c r="H29" s="224" t="s">
        <v>97</v>
      </c>
      <c r="I29" s="224"/>
      <c r="J29" s="66"/>
      <c r="K29" s="66"/>
      <c r="L29" s="66"/>
      <c r="M29" s="66"/>
      <c r="N29" s="66"/>
      <c r="O29" s="67"/>
    </row>
    <row r="30" spans="2:18" s="62" customFormat="1" ht="38.25" customHeight="1">
      <c r="B30" s="63"/>
      <c r="C30" s="179"/>
      <c r="F30" s="179"/>
      <c r="G30" s="167">
        <v>2</v>
      </c>
      <c r="H30" s="224" t="s">
        <v>98</v>
      </c>
      <c r="I30" s="224"/>
      <c r="J30" s="66"/>
      <c r="K30" s="66"/>
      <c r="L30" s="66"/>
      <c r="M30" s="66"/>
      <c r="N30" s="66"/>
      <c r="O30" s="67"/>
    </row>
    <row r="31" spans="2:18" s="62" customFormat="1" ht="38.25" customHeight="1">
      <c r="B31" s="63"/>
      <c r="C31" s="179"/>
      <c r="F31" s="179"/>
      <c r="G31" s="167">
        <v>3</v>
      </c>
      <c r="H31" s="224" t="s">
        <v>99</v>
      </c>
      <c r="I31" s="224"/>
      <c r="J31" s="66"/>
      <c r="K31" s="66"/>
      <c r="L31" s="66"/>
      <c r="M31" s="66"/>
      <c r="N31" s="66"/>
      <c r="O31" s="67"/>
    </row>
    <row r="32" spans="2:18" s="62" customFormat="1" ht="38.25" customHeight="1">
      <c r="B32" s="63"/>
      <c r="C32" s="179"/>
      <c r="F32" s="179"/>
      <c r="G32" s="167">
        <v>4</v>
      </c>
      <c r="H32" s="224" t="s">
        <v>100</v>
      </c>
      <c r="I32" s="224"/>
      <c r="J32" s="66"/>
      <c r="K32" s="66"/>
      <c r="L32" s="66"/>
      <c r="M32" s="66"/>
      <c r="N32" s="66"/>
      <c r="O32" s="67"/>
    </row>
    <row r="33" spans="2:15" s="62" customFormat="1" ht="38.25" customHeight="1">
      <c r="B33" s="63"/>
      <c r="C33" s="179"/>
      <c r="F33" s="179"/>
      <c r="G33" s="167">
        <v>5</v>
      </c>
      <c r="H33" s="224" t="s">
        <v>101</v>
      </c>
      <c r="I33" s="224"/>
      <c r="J33" s="66"/>
      <c r="K33" s="66"/>
      <c r="L33" s="66"/>
      <c r="M33" s="66"/>
      <c r="N33" s="66"/>
      <c r="O33" s="67"/>
    </row>
    <row r="34" spans="2:15" s="62" customFormat="1" ht="38.25" customHeight="1">
      <c r="B34" s="63"/>
      <c r="C34" s="177" t="s">
        <v>41</v>
      </c>
      <c r="D34" s="65"/>
      <c r="E34" s="177" t="s">
        <v>41</v>
      </c>
      <c r="F34" s="179"/>
      <c r="G34" s="199" t="s">
        <v>41</v>
      </c>
      <c r="H34" s="199"/>
      <c r="I34" s="65"/>
      <c r="J34" s="199" t="s">
        <v>41</v>
      </c>
      <c r="K34" s="199"/>
      <c r="L34" s="66"/>
      <c r="M34" s="66"/>
      <c r="N34" s="66"/>
      <c r="O34" s="67"/>
    </row>
    <row r="35" spans="2:15" s="62" customFormat="1" ht="38.25" customHeight="1">
      <c r="B35" s="63"/>
      <c r="C35" s="179"/>
      <c r="D35" s="65"/>
      <c r="E35" s="179"/>
      <c r="F35" s="179"/>
      <c r="G35" s="17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0"/>
      <c r="L37" s="200"/>
      <c r="M37" s="200"/>
      <c r="N37" s="75"/>
      <c r="O37" s="8"/>
    </row>
    <row r="38" spans="2:15" s="79" customFormat="1" ht="63.75" customHeight="1">
      <c r="B38" s="76"/>
      <c r="C38" s="175" t="s">
        <v>42</v>
      </c>
      <c r="D38" s="175"/>
      <c r="E38" s="175" t="s">
        <v>42</v>
      </c>
      <c r="F38" s="175"/>
      <c r="G38" s="194" t="s">
        <v>42</v>
      </c>
      <c r="H38" s="194"/>
      <c r="I38" s="175"/>
      <c r="J38" s="175"/>
      <c r="K38" s="201" t="s">
        <v>42</v>
      </c>
      <c r="L38" s="201"/>
      <c r="M38" s="201"/>
      <c r="N38" s="175"/>
      <c r="O38" s="78"/>
    </row>
    <row r="39" spans="2:15" s="79" customFormat="1" ht="63.75" customHeight="1">
      <c r="B39" s="76"/>
      <c r="C39" s="175" t="s">
        <v>43</v>
      </c>
      <c r="D39" s="80"/>
      <c r="E39" s="175" t="s">
        <v>44</v>
      </c>
      <c r="F39" s="80"/>
      <c r="G39" s="80" t="s">
        <v>45</v>
      </c>
      <c r="H39" s="80"/>
      <c r="I39" s="175"/>
      <c r="J39" s="175"/>
      <c r="K39" s="194" t="s">
        <v>46</v>
      </c>
      <c r="L39" s="194"/>
      <c r="M39" s="194"/>
      <c r="N39" s="80"/>
      <c r="O39" s="81"/>
    </row>
    <row r="40" spans="2:15" s="79" customFormat="1" ht="63.75" customHeight="1">
      <c r="B40" s="82"/>
      <c r="C40" s="176" t="s">
        <v>47</v>
      </c>
      <c r="D40" s="84"/>
      <c r="E40" s="176" t="s">
        <v>48</v>
      </c>
      <c r="F40" s="84"/>
      <c r="G40" s="84" t="s">
        <v>49</v>
      </c>
      <c r="H40" s="84"/>
      <c r="I40" s="176"/>
      <c r="J40" s="176"/>
      <c r="K40" s="195" t="s">
        <v>50</v>
      </c>
      <c r="L40" s="195"/>
      <c r="M40" s="195"/>
      <c r="N40" s="84"/>
      <c r="O40" s="85"/>
    </row>
    <row r="41" spans="2:15" s="152" customFormat="1" ht="38.25" customHeight="1">
      <c r="B41" s="151"/>
    </row>
    <row r="42" spans="2:15" ht="33" customHeight="1"/>
  </sheetData>
  <mergeCells count="20">
    <mergeCell ref="H32:I32"/>
    <mergeCell ref="B6:O6"/>
    <mergeCell ref="B7:O7"/>
    <mergeCell ref="B8:O8"/>
    <mergeCell ref="B9:O9"/>
    <mergeCell ref="B10:O10"/>
    <mergeCell ref="B11:O11"/>
    <mergeCell ref="K13:M13"/>
    <mergeCell ref="G28:I28"/>
    <mergeCell ref="H29:I29"/>
    <mergeCell ref="H30:I30"/>
    <mergeCell ref="H31:I31"/>
    <mergeCell ref="K39:M39"/>
    <mergeCell ref="K40:M40"/>
    <mergeCell ref="H33:I33"/>
    <mergeCell ref="G34:H34"/>
    <mergeCell ref="J34:K34"/>
    <mergeCell ref="K37:M37"/>
    <mergeCell ref="G38:H38"/>
    <mergeCell ref="K38:M38"/>
  </mergeCells>
  <printOptions horizontalCentered="1" verticalCentered="1"/>
  <pageMargins left="0" right="0" top="0" bottom="0" header="0.31496062992125984" footer="0.31496062992125984"/>
  <pageSetup scale="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6"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4" t="s">
        <v>0</v>
      </c>
      <c r="C6" s="215"/>
      <c r="D6" s="215"/>
      <c r="E6" s="215"/>
      <c r="F6" s="215"/>
      <c r="G6" s="215"/>
      <c r="H6" s="215"/>
      <c r="I6" s="215"/>
      <c r="J6" s="215"/>
      <c r="K6" s="215"/>
      <c r="L6" s="215"/>
      <c r="M6" s="215"/>
      <c r="N6" s="215"/>
      <c r="O6" s="216"/>
    </row>
    <row r="7" spans="2:15" ht="23.25">
      <c r="B7" s="214" t="s">
        <v>1</v>
      </c>
      <c r="C7" s="215"/>
      <c r="D7" s="215"/>
      <c r="E7" s="215"/>
      <c r="F7" s="215"/>
      <c r="G7" s="215"/>
      <c r="H7" s="215"/>
      <c r="I7" s="215"/>
      <c r="J7" s="215"/>
      <c r="K7" s="215"/>
      <c r="L7" s="215"/>
      <c r="M7" s="215"/>
      <c r="N7" s="215"/>
      <c r="O7" s="216"/>
    </row>
    <row r="8" spans="2:15" ht="30">
      <c r="B8" s="208" t="s">
        <v>2</v>
      </c>
      <c r="C8" s="209"/>
      <c r="D8" s="209"/>
      <c r="E8" s="209"/>
      <c r="F8" s="209"/>
      <c r="G8" s="209"/>
      <c r="H8" s="209"/>
      <c r="I8" s="209"/>
      <c r="J8" s="209"/>
      <c r="K8" s="209"/>
      <c r="L8" s="209"/>
      <c r="M8" s="209"/>
      <c r="N8" s="209"/>
      <c r="O8" s="210"/>
    </row>
    <row r="9" spans="2:15" ht="30">
      <c r="B9" s="208" t="s">
        <v>3</v>
      </c>
      <c r="C9" s="209"/>
      <c r="D9" s="209"/>
      <c r="E9" s="209"/>
      <c r="F9" s="209"/>
      <c r="G9" s="209"/>
      <c r="H9" s="209"/>
      <c r="I9" s="209"/>
      <c r="J9" s="209"/>
      <c r="K9" s="209"/>
      <c r="L9" s="209"/>
      <c r="M9" s="209"/>
      <c r="N9" s="209"/>
      <c r="O9" s="210"/>
    </row>
    <row r="10" spans="2:15" ht="30">
      <c r="B10" s="211" t="s">
        <v>69</v>
      </c>
      <c r="C10" s="212"/>
      <c r="D10" s="212"/>
      <c r="E10" s="212"/>
      <c r="F10" s="212"/>
      <c r="G10" s="212"/>
      <c r="H10" s="212"/>
      <c r="I10" s="212"/>
      <c r="J10" s="212"/>
      <c r="K10" s="212"/>
      <c r="L10" s="212"/>
      <c r="M10" s="212"/>
      <c r="N10" s="212"/>
      <c r="O10" s="213"/>
    </row>
    <row r="11" spans="2:15" ht="27.75">
      <c r="B11" s="202" t="s">
        <v>4</v>
      </c>
      <c r="C11" s="203"/>
      <c r="D11" s="203"/>
      <c r="E11" s="203"/>
      <c r="F11" s="203"/>
      <c r="G11" s="203"/>
      <c r="H11" s="203"/>
      <c r="I11" s="203"/>
      <c r="J11" s="203"/>
      <c r="K11" s="203"/>
      <c r="L11" s="203"/>
      <c r="M11" s="203"/>
      <c r="N11" s="203"/>
      <c r="O11" s="204"/>
    </row>
    <row r="12" spans="2:15" ht="27.75">
      <c r="B12" s="9"/>
      <c r="C12" s="10"/>
      <c r="D12" s="7"/>
      <c r="E12" s="7"/>
      <c r="F12" s="7"/>
      <c r="G12" s="7"/>
      <c r="H12" s="7"/>
      <c r="I12" s="7"/>
      <c r="J12" s="7"/>
      <c r="K12" s="7"/>
      <c r="L12" s="7"/>
      <c r="M12" s="7"/>
      <c r="N12" s="7"/>
      <c r="O12" s="8"/>
    </row>
    <row r="13" spans="2:15" s="15" customFormat="1" ht="45">
      <c r="B13" s="11"/>
      <c r="C13" s="112" t="s">
        <v>112</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119.25" customHeight="1">
      <c r="B26" s="48">
        <v>1</v>
      </c>
      <c r="C26" s="188" t="s">
        <v>111</v>
      </c>
      <c r="D26" s="169" t="s">
        <v>39</v>
      </c>
      <c r="E26" s="27" t="s">
        <v>40</v>
      </c>
      <c r="F26" s="127" t="s">
        <v>72</v>
      </c>
      <c r="G26" s="127" t="s">
        <v>79</v>
      </c>
      <c r="H26" s="128">
        <v>44786</v>
      </c>
      <c r="I26" s="128">
        <v>44787</v>
      </c>
      <c r="J26" s="129">
        <v>58400</v>
      </c>
      <c r="K26" s="185">
        <f>315000-L26</f>
        <v>170700</v>
      </c>
      <c r="L26" s="129">
        <v>144300</v>
      </c>
      <c r="M26" s="130">
        <v>0</v>
      </c>
      <c r="N26" s="187">
        <f>+SUM(J26:M26)</f>
        <v>373400</v>
      </c>
      <c r="O26" s="132"/>
    </row>
    <row r="27" spans="2:18" s="62" customFormat="1" ht="38.25" customHeight="1">
      <c r="B27" s="56"/>
      <c r="C27" s="57"/>
      <c r="D27" s="58"/>
      <c r="E27" s="57"/>
      <c r="F27" s="57"/>
      <c r="G27" s="57"/>
      <c r="H27" s="58"/>
      <c r="I27" s="58"/>
      <c r="J27" s="59">
        <f>SUM(J15:J26)</f>
        <v>58400</v>
      </c>
      <c r="K27" s="59">
        <f>SUM(K15:K26)</f>
        <v>170700</v>
      </c>
      <c r="L27" s="59">
        <f>SUM(L15:L26)</f>
        <v>144300</v>
      </c>
      <c r="M27" s="59">
        <f>SUM(M15:M26)</f>
        <v>0</v>
      </c>
      <c r="N27" s="60">
        <f>SUM(N15:N26)</f>
        <v>373400</v>
      </c>
      <c r="O27" s="61"/>
    </row>
    <row r="28" spans="2:18" s="62" customFormat="1" ht="38.25" customHeight="1">
      <c r="B28" s="63"/>
      <c r="C28" s="186"/>
      <c r="F28" s="186"/>
      <c r="G28" s="225" t="s">
        <v>104</v>
      </c>
      <c r="H28" s="225"/>
      <c r="I28" s="225"/>
      <c r="J28" s="66"/>
      <c r="K28" s="66"/>
      <c r="L28" s="66"/>
      <c r="M28" s="66"/>
      <c r="N28" s="66"/>
      <c r="O28" s="67"/>
    </row>
    <row r="29" spans="2:18" s="62" customFormat="1" ht="38.25" customHeight="1">
      <c r="B29" s="63"/>
      <c r="C29" s="186"/>
      <c r="F29" s="186"/>
      <c r="G29" s="167">
        <v>1</v>
      </c>
      <c r="H29" s="224" t="s">
        <v>97</v>
      </c>
      <c r="I29" s="224"/>
      <c r="J29" s="66"/>
      <c r="K29" s="66"/>
      <c r="L29" s="66"/>
      <c r="M29" s="66"/>
      <c r="N29" s="66"/>
      <c r="O29" s="67"/>
    </row>
    <row r="30" spans="2:18" s="62" customFormat="1" ht="38.25" customHeight="1">
      <c r="B30" s="63"/>
      <c r="C30" s="186"/>
      <c r="F30" s="186"/>
      <c r="G30" s="167">
        <v>2</v>
      </c>
      <c r="H30" s="224" t="s">
        <v>98</v>
      </c>
      <c r="I30" s="224"/>
      <c r="J30" s="66"/>
      <c r="K30" s="66"/>
      <c r="L30" s="66"/>
      <c r="M30" s="66"/>
      <c r="N30" s="66"/>
      <c r="O30" s="67"/>
    </row>
    <row r="31" spans="2:18" s="62" customFormat="1" ht="38.25" customHeight="1">
      <c r="B31" s="63"/>
      <c r="C31" s="186"/>
      <c r="F31" s="186"/>
      <c r="G31" s="167">
        <v>3</v>
      </c>
      <c r="H31" s="224" t="s">
        <v>99</v>
      </c>
      <c r="I31" s="224"/>
      <c r="J31" s="66"/>
      <c r="K31" s="66"/>
      <c r="L31" s="66"/>
      <c r="M31" s="66"/>
      <c r="N31" s="66"/>
      <c r="O31" s="67"/>
    </row>
    <row r="32" spans="2:18" s="62" customFormat="1" ht="38.25" customHeight="1">
      <c r="B32" s="63"/>
      <c r="C32" s="186"/>
      <c r="F32" s="186"/>
      <c r="G32" s="167">
        <v>4</v>
      </c>
      <c r="H32" s="224" t="s">
        <v>100</v>
      </c>
      <c r="I32" s="224"/>
      <c r="J32" s="66"/>
      <c r="K32" s="66"/>
      <c r="L32" s="66"/>
      <c r="M32" s="66"/>
      <c r="N32" s="66"/>
      <c r="O32" s="67"/>
    </row>
    <row r="33" spans="2:15" s="62" customFormat="1" ht="38.25" customHeight="1">
      <c r="B33" s="63"/>
      <c r="C33" s="186"/>
      <c r="F33" s="186"/>
      <c r="G33" s="167">
        <v>5</v>
      </c>
      <c r="H33" s="224" t="s">
        <v>101</v>
      </c>
      <c r="I33" s="224"/>
      <c r="J33" s="66"/>
      <c r="K33" s="66"/>
      <c r="L33" s="66"/>
      <c r="M33" s="66"/>
      <c r="N33" s="66"/>
      <c r="O33" s="67"/>
    </row>
    <row r="34" spans="2:15" s="62" customFormat="1" ht="38.25" customHeight="1">
      <c r="B34" s="63"/>
      <c r="C34" s="184" t="s">
        <v>41</v>
      </c>
      <c r="D34" s="65"/>
      <c r="E34" s="184" t="s">
        <v>41</v>
      </c>
      <c r="F34" s="186"/>
      <c r="G34" s="199" t="s">
        <v>41</v>
      </c>
      <c r="H34" s="199"/>
      <c r="I34" s="65"/>
      <c r="J34" s="199" t="s">
        <v>41</v>
      </c>
      <c r="K34" s="199"/>
      <c r="L34" s="66"/>
      <c r="M34" s="66"/>
      <c r="N34" s="66"/>
      <c r="O34" s="67"/>
    </row>
    <row r="35" spans="2:15" s="62" customFormat="1" ht="38.25" customHeight="1">
      <c r="B35" s="63"/>
      <c r="C35" s="186"/>
      <c r="D35" s="65"/>
      <c r="E35" s="186"/>
      <c r="F35" s="186"/>
      <c r="G35" s="186"/>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0"/>
      <c r="L37" s="200"/>
      <c r="M37" s="200"/>
      <c r="N37" s="75"/>
      <c r="O37" s="8"/>
    </row>
    <row r="38" spans="2:15" s="79" customFormat="1" ht="63.75" customHeight="1">
      <c r="B38" s="76"/>
      <c r="C38" s="182" t="s">
        <v>42</v>
      </c>
      <c r="D38" s="182"/>
      <c r="E38" s="182" t="s">
        <v>42</v>
      </c>
      <c r="F38" s="182"/>
      <c r="G38" s="194" t="s">
        <v>42</v>
      </c>
      <c r="H38" s="194"/>
      <c r="I38" s="182"/>
      <c r="J38" s="182"/>
      <c r="K38" s="201" t="s">
        <v>42</v>
      </c>
      <c r="L38" s="201"/>
      <c r="M38" s="201"/>
      <c r="N38" s="182"/>
      <c r="O38" s="78"/>
    </row>
    <row r="39" spans="2:15" s="79" customFormat="1" ht="63.75" customHeight="1">
      <c r="B39" s="76"/>
      <c r="C39" s="182" t="s">
        <v>43</v>
      </c>
      <c r="D39" s="80"/>
      <c r="E39" s="182" t="s">
        <v>44</v>
      </c>
      <c r="F39" s="80"/>
      <c r="G39" s="80" t="s">
        <v>45</v>
      </c>
      <c r="H39" s="80"/>
      <c r="I39" s="182"/>
      <c r="J39" s="182"/>
      <c r="K39" s="194" t="s">
        <v>46</v>
      </c>
      <c r="L39" s="194"/>
      <c r="M39" s="194"/>
      <c r="N39" s="80"/>
      <c r="O39" s="81"/>
    </row>
    <row r="40" spans="2:15" s="79" customFormat="1" ht="63.75" customHeight="1">
      <c r="B40" s="82"/>
      <c r="C40" s="183" t="s">
        <v>47</v>
      </c>
      <c r="D40" s="84"/>
      <c r="E40" s="183" t="s">
        <v>48</v>
      </c>
      <c r="F40" s="84"/>
      <c r="G40" s="84" t="s">
        <v>49</v>
      </c>
      <c r="H40" s="84"/>
      <c r="I40" s="183"/>
      <c r="J40" s="183"/>
      <c r="K40" s="195" t="s">
        <v>50</v>
      </c>
      <c r="L40" s="195"/>
      <c r="M40" s="195"/>
      <c r="N40" s="84"/>
      <c r="O40" s="85"/>
    </row>
    <row r="41" spans="2:15" s="152" customFormat="1" ht="38.25" customHeight="1">
      <c r="B41" s="151"/>
    </row>
    <row r="42" spans="2:15" ht="33" customHeight="1"/>
  </sheetData>
  <mergeCells count="20">
    <mergeCell ref="K39:M39"/>
    <mergeCell ref="K40:M40"/>
    <mergeCell ref="H33:I33"/>
    <mergeCell ref="G34:H34"/>
    <mergeCell ref="J34:K34"/>
    <mergeCell ref="K37:M37"/>
    <mergeCell ref="G38:H38"/>
    <mergeCell ref="K38:M38"/>
    <mergeCell ref="H32:I32"/>
    <mergeCell ref="B6:O6"/>
    <mergeCell ref="B7:O7"/>
    <mergeCell ref="B8:O8"/>
    <mergeCell ref="B9:O9"/>
    <mergeCell ref="B10:O10"/>
    <mergeCell ref="B11:O11"/>
    <mergeCell ref="K13:M13"/>
    <mergeCell ref="G28:I28"/>
    <mergeCell ref="H29:I29"/>
    <mergeCell ref="H30:I30"/>
    <mergeCell ref="H31:I31"/>
  </mergeCells>
  <printOptions horizontalCentered="1" verticalCentered="1"/>
  <pageMargins left="0" right="0" top="0" bottom="0" header="0.31496062992125984" footer="0.31496062992125984"/>
  <pageSetup scale="2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tabSelected="1" topLeftCell="B6" zoomScale="40" zoomScaleNormal="40" workbookViewId="0">
      <selection activeCell="E18" sqref="E1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84.855468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14" t="s">
        <v>0</v>
      </c>
      <c r="C6" s="215"/>
      <c r="D6" s="215"/>
      <c r="E6" s="215"/>
      <c r="F6" s="215"/>
      <c r="G6" s="215"/>
      <c r="H6" s="215"/>
      <c r="I6" s="215"/>
      <c r="J6" s="215"/>
      <c r="K6" s="215"/>
      <c r="L6" s="215"/>
      <c r="M6" s="215"/>
      <c r="N6" s="215"/>
      <c r="O6" s="216"/>
    </row>
    <row r="7" spans="2:15" ht="23.25">
      <c r="B7" s="214" t="s">
        <v>1</v>
      </c>
      <c r="C7" s="215"/>
      <c r="D7" s="215"/>
      <c r="E7" s="215"/>
      <c r="F7" s="215"/>
      <c r="G7" s="215"/>
      <c r="H7" s="215"/>
      <c r="I7" s="215"/>
      <c r="J7" s="215"/>
      <c r="K7" s="215"/>
      <c r="L7" s="215"/>
      <c r="M7" s="215"/>
      <c r="N7" s="215"/>
      <c r="O7" s="216"/>
    </row>
    <row r="8" spans="2:15" ht="30">
      <c r="B8" s="208" t="s">
        <v>2</v>
      </c>
      <c r="C8" s="209"/>
      <c r="D8" s="209"/>
      <c r="E8" s="209"/>
      <c r="F8" s="209"/>
      <c r="G8" s="209"/>
      <c r="H8" s="209"/>
      <c r="I8" s="209"/>
      <c r="J8" s="209"/>
      <c r="K8" s="209"/>
      <c r="L8" s="209"/>
      <c r="M8" s="209"/>
      <c r="N8" s="209"/>
      <c r="O8" s="210"/>
    </row>
    <row r="9" spans="2:15" ht="30">
      <c r="B9" s="208" t="s">
        <v>3</v>
      </c>
      <c r="C9" s="209"/>
      <c r="D9" s="209"/>
      <c r="E9" s="209"/>
      <c r="F9" s="209"/>
      <c r="G9" s="209"/>
      <c r="H9" s="209"/>
      <c r="I9" s="209"/>
      <c r="J9" s="209"/>
      <c r="K9" s="209"/>
      <c r="L9" s="209"/>
      <c r="M9" s="209"/>
      <c r="N9" s="209"/>
      <c r="O9" s="210"/>
    </row>
    <row r="10" spans="2:15" ht="30">
      <c r="B10" s="211" t="s">
        <v>69</v>
      </c>
      <c r="C10" s="212"/>
      <c r="D10" s="212"/>
      <c r="E10" s="212"/>
      <c r="F10" s="212"/>
      <c r="G10" s="212"/>
      <c r="H10" s="212"/>
      <c r="I10" s="212"/>
      <c r="J10" s="212"/>
      <c r="K10" s="212"/>
      <c r="L10" s="212"/>
      <c r="M10" s="212"/>
      <c r="N10" s="212"/>
      <c r="O10" s="213"/>
    </row>
    <row r="11" spans="2:15" ht="27.75">
      <c r="B11" s="202" t="s">
        <v>4</v>
      </c>
      <c r="C11" s="203"/>
      <c r="D11" s="203"/>
      <c r="E11" s="203"/>
      <c r="F11" s="203"/>
      <c r="G11" s="203"/>
      <c r="H11" s="203"/>
      <c r="I11" s="203"/>
      <c r="J11" s="203"/>
      <c r="K11" s="203"/>
      <c r="L11" s="203"/>
      <c r="M11" s="203"/>
      <c r="N11" s="203"/>
      <c r="O11" s="204"/>
    </row>
    <row r="12" spans="2:15" ht="27.75">
      <c r="B12" s="9"/>
      <c r="C12" s="10"/>
      <c r="D12" s="7"/>
      <c r="E12" s="7"/>
      <c r="F12" s="7"/>
      <c r="G12" s="7"/>
      <c r="H12" s="7"/>
      <c r="I12" s="7"/>
      <c r="J12" s="7"/>
      <c r="K12" s="7"/>
      <c r="L12" s="7"/>
      <c r="M12" s="7"/>
      <c r="N12" s="7"/>
      <c r="O12" s="8"/>
    </row>
    <row r="13" spans="2:15" s="15" customFormat="1" ht="45">
      <c r="B13" s="11"/>
      <c r="C13" s="112" t="s">
        <v>113</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40.5">
      <c r="B17" s="48"/>
      <c r="C17" s="121"/>
      <c r="D17" s="169" t="s">
        <v>23</v>
      </c>
      <c r="E17" s="27" t="s">
        <v>24</v>
      </c>
      <c r="F17" s="122"/>
      <c r="G17" s="122"/>
      <c r="H17" s="122"/>
      <c r="I17" s="122"/>
      <c r="J17" s="30">
        <v>0</v>
      </c>
      <c r="K17" s="30">
        <v>0</v>
      </c>
      <c r="L17" s="30">
        <v>0</v>
      </c>
      <c r="M17" s="31">
        <v>0</v>
      </c>
      <c r="N17" s="32">
        <f t="shared" si="0"/>
        <v>0</v>
      </c>
      <c r="O17" s="37"/>
      <c r="R17" s="2">
        <f>+L17/2</f>
        <v>0</v>
      </c>
    </row>
    <row r="18" spans="2:18" ht="102">
      <c r="B18" s="38">
        <v>1</v>
      </c>
      <c r="C18" s="227" t="s">
        <v>114</v>
      </c>
      <c r="D18" s="169" t="s">
        <v>23</v>
      </c>
      <c r="E18" s="27" t="s">
        <v>24</v>
      </c>
      <c r="F18" s="127" t="s">
        <v>72</v>
      </c>
      <c r="G18" s="127" t="s">
        <v>118</v>
      </c>
      <c r="H18" s="41">
        <v>44806</v>
      </c>
      <c r="I18" s="41">
        <v>44807</v>
      </c>
      <c r="J18" s="30">
        <v>38000</v>
      </c>
      <c r="K18" s="30">
        <v>0</v>
      </c>
      <c r="L18" s="30">
        <v>0</v>
      </c>
      <c r="M18" s="31">
        <v>0</v>
      </c>
      <c r="N18" s="32">
        <f t="shared" si="0"/>
        <v>38000</v>
      </c>
      <c r="O18" s="37"/>
    </row>
    <row r="19" spans="2:18" ht="108">
      <c r="B19" s="38">
        <v>2</v>
      </c>
      <c r="C19" s="227" t="s">
        <v>115</v>
      </c>
      <c r="D19" s="169"/>
      <c r="E19" s="27" t="s">
        <v>24</v>
      </c>
      <c r="F19" s="127" t="s">
        <v>116</v>
      </c>
      <c r="G19" s="127" t="s">
        <v>117</v>
      </c>
      <c r="H19" s="41">
        <v>44828</v>
      </c>
      <c r="I19" s="41">
        <v>44828</v>
      </c>
      <c r="J19" s="30">
        <v>19050</v>
      </c>
      <c r="K19" s="30">
        <v>0</v>
      </c>
      <c r="L19" s="30">
        <v>0</v>
      </c>
      <c r="M19" s="31">
        <v>0</v>
      </c>
      <c r="N19" s="32">
        <f t="shared" si="0"/>
        <v>19050</v>
      </c>
      <c r="O19" s="37"/>
    </row>
    <row r="20" spans="2:18" ht="51" customHeight="1">
      <c r="B20" s="43"/>
      <c r="C20" s="35"/>
      <c r="D20" s="169" t="s">
        <v>25</v>
      </c>
      <c r="E20" s="27" t="s">
        <v>26</v>
      </c>
      <c r="F20" s="28"/>
      <c r="G20" s="28"/>
      <c r="H20" s="29"/>
      <c r="I20" s="29"/>
      <c r="J20" s="30">
        <v>0</v>
      </c>
      <c r="K20" s="30">
        <v>0</v>
      </c>
      <c r="L20" s="30">
        <v>0</v>
      </c>
      <c r="M20" s="31">
        <v>0</v>
      </c>
      <c r="N20" s="32">
        <f t="shared" si="0"/>
        <v>0</v>
      </c>
      <c r="O20" s="37"/>
    </row>
    <row r="21" spans="2:18" ht="55.5" customHeight="1">
      <c r="B21" s="43"/>
      <c r="C21" s="35"/>
      <c r="D21" s="169" t="s">
        <v>27</v>
      </c>
      <c r="E21" s="27" t="s">
        <v>28</v>
      </c>
      <c r="F21" s="44"/>
      <c r="G21" s="44"/>
      <c r="H21" s="45"/>
      <c r="I21" s="45"/>
      <c r="J21" s="30">
        <v>0</v>
      </c>
      <c r="K21" s="30">
        <v>0</v>
      </c>
      <c r="L21" s="30">
        <v>0</v>
      </c>
      <c r="M21" s="31">
        <v>0</v>
      </c>
      <c r="N21" s="32">
        <f t="shared" si="0"/>
        <v>0</v>
      </c>
      <c r="O21" s="37"/>
    </row>
    <row r="22" spans="2:18" ht="36" customHeight="1">
      <c r="B22" s="43"/>
      <c r="C22" s="35"/>
      <c r="D22" s="169" t="s">
        <v>29</v>
      </c>
      <c r="E22" s="27" t="s">
        <v>30</v>
      </c>
      <c r="F22" s="44"/>
      <c r="G22" s="44"/>
      <c r="H22" s="45"/>
      <c r="I22" s="45"/>
      <c r="J22" s="30">
        <v>0</v>
      </c>
      <c r="K22" s="30">
        <v>0</v>
      </c>
      <c r="L22" s="30">
        <v>0</v>
      </c>
      <c r="M22" s="31">
        <v>0</v>
      </c>
      <c r="N22" s="32">
        <f t="shared" si="0"/>
        <v>0</v>
      </c>
      <c r="O22" s="37"/>
    </row>
    <row r="23" spans="2:18" ht="40.5">
      <c r="B23" s="43"/>
      <c r="C23" s="117"/>
      <c r="D23" s="169" t="s">
        <v>31</v>
      </c>
      <c r="E23" s="27" t="s">
        <v>32</v>
      </c>
      <c r="F23" s="114"/>
      <c r="G23" s="114"/>
      <c r="H23" s="115"/>
      <c r="I23" s="115"/>
      <c r="J23" s="30">
        <v>0</v>
      </c>
      <c r="K23" s="30">
        <v>0</v>
      </c>
      <c r="L23" s="30">
        <v>0</v>
      </c>
      <c r="M23" s="31">
        <v>0</v>
      </c>
      <c r="N23" s="32">
        <f t="shared" si="0"/>
        <v>0</v>
      </c>
      <c r="O23" s="37"/>
    </row>
    <row r="24" spans="2:18" ht="40.5">
      <c r="B24" s="43"/>
      <c r="C24" s="117"/>
      <c r="D24" s="169" t="s">
        <v>33</v>
      </c>
      <c r="E24" s="27" t="s">
        <v>34</v>
      </c>
      <c r="F24" s="114"/>
      <c r="G24" s="114"/>
      <c r="H24" s="116"/>
      <c r="I24" s="116"/>
      <c r="J24" s="30">
        <v>0</v>
      </c>
      <c r="K24" s="30">
        <v>0</v>
      </c>
      <c r="L24" s="30">
        <v>0</v>
      </c>
      <c r="M24" s="31">
        <v>0</v>
      </c>
      <c r="N24" s="32">
        <f t="shared" si="0"/>
        <v>0</v>
      </c>
      <c r="O24" s="37"/>
    </row>
    <row r="25" spans="2:18" ht="51" customHeight="1">
      <c r="B25" s="47"/>
      <c r="C25" s="46"/>
      <c r="D25" s="169" t="s">
        <v>35</v>
      </c>
      <c r="E25" s="27" t="s">
        <v>36</v>
      </c>
      <c r="F25" s="44"/>
      <c r="G25" s="44"/>
      <c r="H25" s="29"/>
      <c r="I25" s="29"/>
      <c r="J25" s="30">
        <v>0</v>
      </c>
      <c r="K25" s="30">
        <v>0</v>
      </c>
      <c r="L25" s="30">
        <v>0</v>
      </c>
      <c r="M25" s="31">
        <v>0</v>
      </c>
      <c r="N25" s="32">
        <f t="shared" si="0"/>
        <v>0</v>
      </c>
      <c r="O25" s="37"/>
    </row>
    <row r="26" spans="2:18" ht="56.25" customHeight="1">
      <c r="B26" s="43"/>
      <c r="C26" s="46"/>
      <c r="D26" s="169" t="s">
        <v>37</v>
      </c>
      <c r="E26" s="27" t="s">
        <v>38</v>
      </c>
      <c r="F26" s="44"/>
      <c r="G26" s="44"/>
      <c r="H26" s="29"/>
      <c r="I26" s="29"/>
      <c r="J26" s="30">
        <v>0</v>
      </c>
      <c r="K26" s="30">
        <v>0</v>
      </c>
      <c r="L26" s="30">
        <v>0</v>
      </c>
      <c r="M26" s="31">
        <v>0</v>
      </c>
      <c r="N26" s="32">
        <f t="shared" si="0"/>
        <v>0</v>
      </c>
      <c r="O26" s="50"/>
    </row>
    <row r="27" spans="2:18" ht="119.25" customHeight="1">
      <c r="B27" s="48"/>
      <c r="C27" s="188"/>
      <c r="D27" s="169" t="s">
        <v>39</v>
      </c>
      <c r="E27" s="27" t="s">
        <v>40</v>
      </c>
      <c r="F27" s="127"/>
      <c r="G27" s="127"/>
      <c r="H27" s="128"/>
      <c r="I27" s="128"/>
      <c r="J27" s="129">
        <v>0</v>
      </c>
      <c r="K27" s="192">
        <f>315000-L27</f>
        <v>138600</v>
      </c>
      <c r="L27" s="129">
        <v>176400</v>
      </c>
      <c r="M27" s="130">
        <v>0</v>
      </c>
      <c r="N27" s="187">
        <f>+SUM(J27:M27)</f>
        <v>315000</v>
      </c>
      <c r="O27" s="132"/>
    </row>
    <row r="28" spans="2:18" s="62" customFormat="1" ht="38.25" customHeight="1">
      <c r="B28" s="56"/>
      <c r="C28" s="57"/>
      <c r="D28" s="58"/>
      <c r="E28" s="57"/>
      <c r="F28" s="57"/>
      <c r="G28" s="57"/>
      <c r="H28" s="58"/>
      <c r="I28" s="58"/>
      <c r="J28" s="59">
        <f>SUM(J15:J27)</f>
        <v>57050</v>
      </c>
      <c r="K28" s="59">
        <f>SUM(K15:K27)</f>
        <v>138600</v>
      </c>
      <c r="L28" s="59">
        <f>SUM(L15:L27)</f>
        <v>176400</v>
      </c>
      <c r="M28" s="59">
        <f>SUM(M15:M27)</f>
        <v>0</v>
      </c>
      <c r="N28" s="60">
        <f>SUM(N15:N27)</f>
        <v>372050</v>
      </c>
      <c r="O28" s="61"/>
    </row>
    <row r="29" spans="2:18" s="62" customFormat="1" ht="38.25" customHeight="1">
      <c r="B29" s="63"/>
      <c r="C29" s="193"/>
      <c r="F29" s="193"/>
      <c r="G29" s="225" t="s">
        <v>104</v>
      </c>
      <c r="H29" s="225"/>
      <c r="I29" s="225"/>
      <c r="J29" s="66"/>
      <c r="K29" s="66"/>
      <c r="L29" s="66"/>
      <c r="M29" s="66"/>
      <c r="N29" s="66"/>
      <c r="O29" s="67"/>
    </row>
    <row r="30" spans="2:18" s="62" customFormat="1" ht="38.25" customHeight="1">
      <c r="B30" s="63"/>
      <c r="C30" s="193"/>
      <c r="F30" s="193"/>
      <c r="G30" s="167">
        <v>1</v>
      </c>
      <c r="H30" s="224" t="s">
        <v>97</v>
      </c>
      <c r="I30" s="224"/>
      <c r="J30" s="66"/>
      <c r="K30" s="66"/>
      <c r="L30" s="66"/>
      <c r="M30" s="66"/>
      <c r="N30" s="66"/>
      <c r="O30" s="67"/>
    </row>
    <row r="31" spans="2:18" s="62" customFormat="1" ht="38.25" customHeight="1">
      <c r="B31" s="63"/>
      <c r="C31" s="193"/>
      <c r="F31" s="193"/>
      <c r="G31" s="167">
        <v>2</v>
      </c>
      <c r="H31" s="224" t="s">
        <v>98</v>
      </c>
      <c r="I31" s="224"/>
      <c r="J31" s="66"/>
      <c r="K31" s="66"/>
      <c r="L31" s="66"/>
      <c r="M31" s="66"/>
      <c r="N31" s="66"/>
      <c r="O31" s="67"/>
    </row>
    <row r="32" spans="2:18" s="62" customFormat="1" ht="38.25" customHeight="1">
      <c r="B32" s="63"/>
      <c r="C32" s="193"/>
      <c r="F32" s="193"/>
      <c r="G32" s="167">
        <v>3</v>
      </c>
      <c r="H32" s="224" t="s">
        <v>99</v>
      </c>
      <c r="I32" s="224"/>
      <c r="J32" s="66"/>
      <c r="K32" s="66"/>
      <c r="L32" s="66"/>
      <c r="M32" s="66"/>
      <c r="N32" s="66"/>
      <c r="O32" s="67"/>
    </row>
    <row r="33" spans="2:15" s="62" customFormat="1" ht="38.25" customHeight="1">
      <c r="B33" s="63"/>
      <c r="C33" s="193"/>
      <c r="F33" s="193"/>
      <c r="G33" s="167">
        <v>4</v>
      </c>
      <c r="H33" s="224" t="s">
        <v>100</v>
      </c>
      <c r="I33" s="224"/>
      <c r="J33" s="66"/>
      <c r="K33" s="66"/>
      <c r="L33" s="66"/>
      <c r="M33" s="66"/>
      <c r="N33" s="66"/>
      <c r="O33" s="67"/>
    </row>
    <row r="34" spans="2:15" s="62" customFormat="1" ht="38.25" customHeight="1">
      <c r="B34" s="63"/>
      <c r="C34" s="193"/>
      <c r="F34" s="193"/>
      <c r="G34" s="167">
        <v>5</v>
      </c>
      <c r="H34" s="224" t="s">
        <v>101</v>
      </c>
      <c r="I34" s="224"/>
      <c r="J34" s="66"/>
      <c r="K34" s="66"/>
      <c r="L34" s="66"/>
      <c r="M34" s="66"/>
      <c r="N34" s="66"/>
      <c r="O34" s="67"/>
    </row>
    <row r="35" spans="2:15" s="62" customFormat="1" ht="38.25" customHeight="1">
      <c r="B35" s="63"/>
      <c r="C35" s="191" t="s">
        <v>41</v>
      </c>
      <c r="D35" s="65"/>
      <c r="E35" s="191" t="s">
        <v>41</v>
      </c>
      <c r="F35" s="193"/>
      <c r="G35" s="199" t="s">
        <v>41</v>
      </c>
      <c r="H35" s="199"/>
      <c r="I35" s="65"/>
      <c r="J35" s="199" t="s">
        <v>41</v>
      </c>
      <c r="K35" s="199"/>
      <c r="L35" s="66"/>
      <c r="M35" s="66"/>
      <c r="N35" s="66"/>
      <c r="O35" s="67"/>
    </row>
    <row r="36" spans="2:15" s="62" customFormat="1" ht="38.25" customHeight="1">
      <c r="B36" s="63"/>
      <c r="C36" s="193"/>
      <c r="D36" s="65"/>
      <c r="E36" s="193"/>
      <c r="F36" s="193"/>
      <c r="G36" s="193"/>
      <c r="H36" s="65"/>
      <c r="I36" s="65"/>
      <c r="J36" s="66"/>
      <c r="K36" s="66"/>
      <c r="L36" s="66"/>
      <c r="M36" s="66"/>
      <c r="N36" s="66"/>
      <c r="O36" s="67"/>
    </row>
    <row r="37" spans="2:15" s="7" customFormat="1" ht="38.25" customHeight="1">
      <c r="B37" s="70"/>
      <c r="C37" s="71"/>
      <c r="D37" s="72"/>
      <c r="E37" s="71"/>
      <c r="F37" s="71"/>
      <c r="G37" s="71"/>
      <c r="H37" s="72"/>
      <c r="I37" s="72"/>
      <c r="J37" s="72"/>
      <c r="K37" s="72"/>
      <c r="L37" s="72"/>
      <c r="M37" s="68"/>
      <c r="N37" s="68"/>
      <c r="O37" s="73"/>
    </row>
    <row r="38" spans="2:15" ht="38.25" customHeight="1">
      <c r="B38" s="6"/>
      <c r="C38" s="74"/>
      <c r="D38" s="7"/>
      <c r="E38" s="74"/>
      <c r="F38" s="7"/>
      <c r="G38" s="74"/>
      <c r="H38" s="74"/>
      <c r="I38" s="7"/>
      <c r="J38" s="7"/>
      <c r="K38" s="200"/>
      <c r="L38" s="200"/>
      <c r="M38" s="200"/>
      <c r="N38" s="75"/>
      <c r="O38" s="8"/>
    </row>
    <row r="39" spans="2:15" s="79" customFormat="1" ht="63.75" customHeight="1">
      <c r="B39" s="76"/>
      <c r="C39" s="189" t="s">
        <v>42</v>
      </c>
      <c r="D39" s="189"/>
      <c r="E39" s="189" t="s">
        <v>42</v>
      </c>
      <c r="F39" s="189"/>
      <c r="G39" s="194" t="s">
        <v>42</v>
      </c>
      <c r="H39" s="194"/>
      <c r="I39" s="189"/>
      <c r="J39" s="189"/>
      <c r="K39" s="201" t="s">
        <v>42</v>
      </c>
      <c r="L39" s="201"/>
      <c r="M39" s="201"/>
      <c r="N39" s="189"/>
      <c r="O39" s="78"/>
    </row>
    <row r="40" spans="2:15" s="79" customFormat="1" ht="63.75" customHeight="1">
      <c r="B40" s="76"/>
      <c r="C40" s="189" t="s">
        <v>43</v>
      </c>
      <c r="D40" s="80"/>
      <c r="E40" s="189" t="s">
        <v>44</v>
      </c>
      <c r="F40" s="80"/>
      <c r="G40" s="80" t="s">
        <v>45</v>
      </c>
      <c r="H40" s="80"/>
      <c r="I40" s="189"/>
      <c r="J40" s="189"/>
      <c r="K40" s="194" t="s">
        <v>46</v>
      </c>
      <c r="L40" s="194"/>
      <c r="M40" s="194"/>
      <c r="N40" s="80"/>
      <c r="O40" s="81"/>
    </row>
    <row r="41" spans="2:15" s="79" customFormat="1" ht="63.75" customHeight="1">
      <c r="B41" s="82"/>
      <c r="C41" s="190" t="s">
        <v>47</v>
      </c>
      <c r="D41" s="84"/>
      <c r="E41" s="190" t="s">
        <v>48</v>
      </c>
      <c r="F41" s="84"/>
      <c r="G41" s="84" t="s">
        <v>49</v>
      </c>
      <c r="H41" s="84"/>
      <c r="I41" s="190"/>
      <c r="J41" s="190"/>
      <c r="K41" s="195" t="s">
        <v>50</v>
      </c>
      <c r="L41" s="195"/>
      <c r="M41" s="195"/>
      <c r="N41" s="84"/>
      <c r="O41" s="85"/>
    </row>
    <row r="42" spans="2:15" s="152" customFormat="1" ht="38.25" customHeight="1">
      <c r="B42" s="151"/>
    </row>
    <row r="43" spans="2:15" ht="33" customHeight="1"/>
  </sheetData>
  <mergeCells count="20">
    <mergeCell ref="K40:M40"/>
    <mergeCell ref="K41:M41"/>
    <mergeCell ref="H34:I34"/>
    <mergeCell ref="G35:H35"/>
    <mergeCell ref="J35:K35"/>
    <mergeCell ref="K38:M38"/>
    <mergeCell ref="G39:H39"/>
    <mergeCell ref="K39:M39"/>
    <mergeCell ref="H33:I33"/>
    <mergeCell ref="B6:O6"/>
    <mergeCell ref="B7:O7"/>
    <mergeCell ref="B8:O8"/>
    <mergeCell ref="B9:O9"/>
    <mergeCell ref="B10:O10"/>
    <mergeCell ref="B11:O11"/>
    <mergeCell ref="K13:M13"/>
    <mergeCell ref="G29:I29"/>
    <mergeCell ref="H30:I30"/>
    <mergeCell ref="H31:I31"/>
    <mergeCell ref="H32:I32"/>
  </mergeCells>
  <printOptions horizontalCentered="1" verticalCentered="1"/>
  <pageMargins left="0" right="0" top="0" bottom="0" header="0.31496062992125984" footer="0.31496062992125984"/>
  <pageSetup scale="2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Ene</vt:lpstr>
      <vt:lpstr>Feb</vt:lpstr>
      <vt:lpstr>Mar</vt:lpstr>
      <vt:lpstr>Abril</vt:lpstr>
      <vt:lpstr>Mayo</vt:lpstr>
      <vt:lpstr>Junio</vt:lpstr>
      <vt:lpstr>Julio</vt:lpstr>
      <vt:lpstr>agosto</vt:lpstr>
      <vt:lpstr>Sept</vt:lpstr>
      <vt:lpstr>COMBUSTIBLES</vt:lpstr>
      <vt:lpstr>Abril!Área_de_impresión</vt:lpstr>
      <vt:lpstr>agosto!Área_de_impresión</vt:lpstr>
      <vt:lpstr>COMBUSTIBLES!Área_de_impresión</vt:lpstr>
      <vt:lpstr>Ene!Área_de_impresión</vt:lpstr>
      <vt:lpstr>Feb!Área_de_impresión</vt:lpstr>
      <vt:lpstr>Julio!Área_de_impresión</vt:lpstr>
      <vt:lpstr>Junio!Área_de_impresión</vt:lpstr>
      <vt:lpstr>Mar!Área_de_impresión</vt:lpstr>
      <vt:lpstr>Mayo!Área_de_impresión</vt:lpstr>
      <vt:lpstr>Sept!Área_de_impresión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2022-10-04T14:29:47Z</cp:lastPrinted>
  <dcterms:created xsi:type="dcterms:W3CDTF">2022-02-07T17:18:11Z</dcterms:created>
  <dcterms:modified xsi:type="dcterms:W3CDTF">2022-10-04T14:29:57Z</dcterms:modified>
</cp:coreProperties>
</file>