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000000 PLANIFIFICACION Y DESARROLLO 2022\1 MEMORIA2020  PEI2024  POA2021\MATERIAL A PRESENTAR MI PEI POA\8-AGOSTO 2022\"/>
    </mc:Choice>
  </mc:AlternateContent>
  <bookViews>
    <workbookView xWindow="0" yWindow="0" windowWidth="20490" windowHeight="7155" activeTab="7"/>
  </bookViews>
  <sheets>
    <sheet name="Ene" sheetId="1" r:id="rId1"/>
    <sheet name="Feb" sheetId="3" r:id="rId2"/>
    <sheet name="Mar" sheetId="4" r:id="rId3"/>
    <sheet name="Abril" sheetId="6" r:id="rId4"/>
    <sheet name="Mayo" sheetId="7" r:id="rId5"/>
    <sheet name="Junio" sheetId="8" r:id="rId6"/>
    <sheet name="Julio" sheetId="9" r:id="rId7"/>
    <sheet name="agosto" sheetId="10" r:id="rId8"/>
    <sheet name="COMBUSTIBLES" sheetId="2" r:id="rId9"/>
  </sheets>
  <definedNames>
    <definedName name="_xlnm.Print_Area" localSheetId="3">Abril!$A$1:$P$41</definedName>
    <definedName name="_xlnm.Print_Area" localSheetId="7">agosto!$A$1:$P$41</definedName>
    <definedName name="_xlnm.Print_Area" localSheetId="8">COMBUSTIBLES!$B$1:$O$20</definedName>
    <definedName name="_xlnm.Print_Area" localSheetId="0">Ene!$A$1:$O$44</definedName>
    <definedName name="_xlnm.Print_Area" localSheetId="1">Feb!$A$1:$O$45</definedName>
    <definedName name="_xlnm.Print_Area" localSheetId="6">Julio!$A$1:$P$41</definedName>
    <definedName name="_xlnm.Print_Area" localSheetId="5">Junio!$A$1:$P$41</definedName>
    <definedName name="_xlnm.Print_Area" localSheetId="2">Mar!$A$1:$P$46</definedName>
    <definedName name="_xlnm.Print_Area" localSheetId="4">Mayo!$A$1:$P$41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10" l="1"/>
  <c r="M27" i="10" l="1"/>
  <c r="L27" i="10"/>
  <c r="J27" i="10"/>
  <c r="K27" i="10"/>
  <c r="N25" i="10"/>
  <c r="N24" i="10"/>
  <c r="N23" i="10"/>
  <c r="N22" i="10"/>
  <c r="N21" i="10"/>
  <c r="N20" i="10"/>
  <c r="N19" i="10"/>
  <c r="N18" i="10"/>
  <c r="R17" i="10"/>
  <c r="N17" i="10"/>
  <c r="N16" i="10"/>
  <c r="N15" i="10"/>
  <c r="N26" i="10" l="1"/>
  <c r="N27" i="10" s="1"/>
  <c r="N26" i="9"/>
  <c r="K26" i="9" l="1"/>
  <c r="M27" i="9" l="1"/>
  <c r="L27" i="9"/>
  <c r="K27" i="9"/>
  <c r="J27" i="9"/>
  <c r="N25" i="9"/>
  <c r="N24" i="9"/>
  <c r="N23" i="9"/>
  <c r="N22" i="9"/>
  <c r="N21" i="9"/>
  <c r="N20" i="9"/>
  <c r="N19" i="9"/>
  <c r="N18" i="9"/>
  <c r="R17" i="9"/>
  <c r="N17" i="9"/>
  <c r="N16" i="9"/>
  <c r="N15" i="9"/>
  <c r="N27" i="9" l="1"/>
  <c r="M27" i="8" l="1"/>
  <c r="L27" i="8"/>
  <c r="K27" i="8"/>
  <c r="J27" i="8"/>
  <c r="N26" i="8"/>
  <c r="N25" i="8"/>
  <c r="N24" i="8"/>
  <c r="N23" i="8"/>
  <c r="N22" i="8"/>
  <c r="N21" i="8"/>
  <c r="N20" i="8"/>
  <c r="N19" i="8"/>
  <c r="N18" i="8"/>
  <c r="R17" i="8"/>
  <c r="N17" i="8"/>
  <c r="N16" i="8"/>
  <c r="N15" i="8"/>
  <c r="N27" i="8" l="1"/>
  <c r="G13" i="2"/>
  <c r="N26" i="7"/>
  <c r="J27" i="7" l="1"/>
  <c r="K27" i="7"/>
  <c r="L27" i="7"/>
  <c r="M27" i="7"/>
  <c r="N25" i="7"/>
  <c r="N24" i="7"/>
  <c r="N23" i="7"/>
  <c r="N22" i="7"/>
  <c r="N21" i="7"/>
  <c r="N20" i="7"/>
  <c r="N19" i="7"/>
  <c r="N18" i="7"/>
  <c r="R17" i="7"/>
  <c r="N17" i="7"/>
  <c r="N16" i="7"/>
  <c r="N27" i="7" s="1"/>
  <c r="N15" i="7"/>
  <c r="J27" i="6" l="1"/>
  <c r="K27" i="6"/>
  <c r="F13" i="2"/>
  <c r="M27" i="6"/>
  <c r="L27" i="6"/>
  <c r="N26" i="6"/>
  <c r="N25" i="6"/>
  <c r="N24" i="6"/>
  <c r="N23" i="6"/>
  <c r="N22" i="6"/>
  <c r="N21" i="6"/>
  <c r="N20" i="6"/>
  <c r="N19" i="6"/>
  <c r="N18" i="6"/>
  <c r="R17" i="6"/>
  <c r="N17" i="6"/>
  <c r="N16" i="6"/>
  <c r="N15" i="6"/>
  <c r="N27" i="6" l="1"/>
  <c r="O11" i="2" l="1"/>
  <c r="N15" i="2"/>
  <c r="M15" i="2"/>
  <c r="L15" i="2"/>
  <c r="K15" i="2"/>
  <c r="J15" i="2"/>
  <c r="I15" i="2"/>
  <c r="H15" i="2"/>
  <c r="G15" i="2"/>
  <c r="F15" i="2"/>
  <c r="D15" i="2"/>
  <c r="C15" i="2"/>
  <c r="E13" i="2"/>
  <c r="K34" i="4" l="1"/>
  <c r="K33" i="4"/>
  <c r="L35" i="4"/>
  <c r="K29" i="4"/>
  <c r="K35" i="4" l="1"/>
  <c r="K36" i="4" s="1"/>
  <c r="J29" i="4"/>
  <c r="M29" i="4" l="1"/>
  <c r="L29" i="4"/>
  <c r="N28" i="4"/>
  <c r="N27" i="4"/>
  <c r="N26" i="4"/>
  <c r="N25" i="4"/>
  <c r="N24" i="4"/>
  <c r="N23" i="4"/>
  <c r="N22" i="4"/>
  <c r="N21" i="4"/>
  <c r="N20" i="4"/>
  <c r="N19" i="4"/>
  <c r="N18" i="4"/>
  <c r="R17" i="4"/>
  <c r="N17" i="4"/>
  <c r="N16" i="4"/>
  <c r="N15" i="4"/>
  <c r="N29" i="4" l="1"/>
  <c r="N26" i="3"/>
  <c r="N25" i="3"/>
  <c r="N24" i="3" l="1"/>
  <c r="N23" i="3"/>
  <c r="N22" i="3"/>
  <c r="M29" i="3"/>
  <c r="L29" i="3"/>
  <c r="K29" i="3"/>
  <c r="J29" i="3"/>
  <c r="N28" i="3"/>
  <c r="N27" i="3"/>
  <c r="N21" i="3"/>
  <c r="N20" i="3"/>
  <c r="N19" i="3"/>
  <c r="N18" i="3"/>
  <c r="R17" i="3"/>
  <c r="N17" i="3"/>
  <c r="N16" i="3"/>
  <c r="N15" i="3"/>
  <c r="N29" i="3" l="1"/>
  <c r="K28" i="1" l="1"/>
  <c r="O14" i="2" l="1"/>
  <c r="E15" i="2"/>
  <c r="M28" i="1"/>
  <c r="L28" i="1"/>
  <c r="J28" i="1"/>
  <c r="N27" i="1"/>
  <c r="N26" i="1"/>
  <c r="N25" i="1"/>
  <c r="N24" i="1"/>
  <c r="N23" i="1"/>
  <c r="N22" i="1"/>
  <c r="N21" i="1"/>
  <c r="N20" i="1"/>
  <c r="N19" i="1"/>
  <c r="N18" i="1"/>
  <c r="R17" i="1"/>
  <c r="N17" i="1"/>
  <c r="N16" i="1"/>
  <c r="N15" i="1"/>
  <c r="N28" i="1" l="1"/>
  <c r="O15" i="2"/>
  <c r="O13" i="2"/>
</calcChain>
</file>

<file path=xl/sharedStrings.xml><?xml version="1.0" encoding="utf-8"?>
<sst xmlns="http://schemas.openxmlformats.org/spreadsheetml/2006/main" count="605" uniqueCount="113">
  <si>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</si>
  <si>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</si>
  <si>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</si>
  <si>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</si>
  <si>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</si>
  <si>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</si>
  <si>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</si>
  <si>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</si>
  <si>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</si>
  <si>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</si>
  <si>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</si>
  <si>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</si>
  <si>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</si>
  <si>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</si>
  <si>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</si>
  <si>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</si>
  <si>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</si>
  <si>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</si>
  <si>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</si>
  <si>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</si>
  <si>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</si>
  <si>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</si>
  <si>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</si>
  <si>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</si>
  <si>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</si>
  <si>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</si>
  <si>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</si>
  <si>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</si>
  <si>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</si>
  <si>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</si>
  <si>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</si>
  <si>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</si>
  <si>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</si>
  <si>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</si>
  <si>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</si>
  <si>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</si>
  <si>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</si>
  <si>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</si>
  <si>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</si>
  <si>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</si>
  <si>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</si>
  <si>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</si>
  <si>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</si>
  <si>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</si>
  <si>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</si>
  <si>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</si>
  <si>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</si>
  <si>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</si>
  <si>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</si>
  <si>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</si>
  <si>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</si>
  <si>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CONSUMOS DE COMBUSTIBLES</t>
  </si>
  <si>
    <t>Distribucion de Consumos de Combustibles</t>
  </si>
  <si>
    <t>Enero</t>
  </si>
  <si>
    <t>Febrero</t>
  </si>
  <si>
    <t>Marzo</t>
  </si>
  <si>
    <t>Abril</t>
  </si>
  <si>
    <t>Mayo</t>
  </si>
  <si>
    <t>Junio</t>
  </si>
  <si>
    <t>Julio</t>
  </si>
  <si>
    <t>Agosto</t>
  </si>
  <si>
    <t>Sept</t>
  </si>
  <si>
    <t>Oct.</t>
  </si>
  <si>
    <t>Nov</t>
  </si>
  <si>
    <t>Dic</t>
  </si>
  <si>
    <t>Gastos de Combustibles consumidos locales</t>
  </si>
  <si>
    <t>Gastos de Combustibles consumidos en imprevistos</t>
  </si>
  <si>
    <t>Total consumido por mes</t>
  </si>
  <si>
    <t>Acumulado</t>
  </si>
  <si>
    <t>PLAN OPERATIVO ANUAL 2022</t>
  </si>
  <si>
    <t>Enero-2022.</t>
  </si>
  <si>
    <t>En fecha del 8 al 9 de Enero del año 2022, se realizó un viaje a la provincia de Elías Piña conjuntamente con el presidente de la República y el Ministerio de obras públicas y comunicaciones  para participar en el consejo de gobierno a celebrarse el sábado 8 de enero  2022, con la participación de la junta de vecino de esta provincia, y el domingo 9 participara en el primer palazo de la carretera comendador- Guaroa. Contribuyendo así con el ODS No. 9 “Infraestructuras”, que ayudan al desarrollo de los pueblos.</t>
  </si>
  <si>
    <t>Elias Piña</t>
  </si>
  <si>
    <t>Comendador (Seccion Guaroa)</t>
  </si>
  <si>
    <r>
      <t xml:space="preserve">En  fecha del 28 al 30 del mes de enero del año 2022, se realizo viaje a la Sección </t>
    </r>
    <r>
      <rPr>
        <b/>
        <sz val="22"/>
        <color theme="1"/>
        <rFont val="Times New Roman"/>
        <family val="1"/>
      </rPr>
      <t>Aniceto Martínez (SOBACON)  del municipio de Hondo Valle provincia de Elías Piña</t>
    </r>
    <r>
      <rPr>
        <sz val="22"/>
        <color rgb="FF000000"/>
        <rFont val="Times New Roman"/>
        <family val="1"/>
      </rPr>
      <t xml:space="preserve">. En representación del Sr </t>
    </r>
    <r>
      <rPr>
        <b/>
        <sz val="22"/>
        <color rgb="FF000000"/>
        <rFont val="Times New Roman"/>
        <family val="1"/>
      </rPr>
      <t xml:space="preserve">Director  Espensel Fragoso Furcal, </t>
    </r>
    <r>
      <rPr>
        <sz val="22"/>
        <color rgb="FF000000"/>
        <rFont val="Times New Roman"/>
        <family val="1"/>
      </rPr>
      <t xml:space="preserve">asistieron los Señores </t>
    </r>
    <r>
      <rPr>
        <b/>
        <sz val="22"/>
        <color rgb="FF000000"/>
        <rFont val="Times New Roman"/>
        <family val="1"/>
      </rPr>
      <t>Ricardo Angomas Rodriguez y Luis María Martínez Matos</t>
    </r>
    <r>
      <rPr>
        <sz val="22"/>
        <color rgb="FF000000"/>
        <rFont val="Times New Roman"/>
        <family val="1"/>
      </rPr>
      <t xml:space="preserve">, miembros del equipo de Planificación y Desarrollo de este Consejo Nacional de Fronteras </t>
    </r>
    <r>
      <rPr>
        <sz val="22"/>
        <color theme="1"/>
        <rFont val="Times New Roman"/>
        <family val="1"/>
      </rPr>
      <t xml:space="preserve">para participar en la  reunión con la </t>
    </r>
    <r>
      <rPr>
        <b/>
        <sz val="22"/>
        <color theme="1"/>
        <rFont val="Times New Roman"/>
        <family val="1"/>
      </rPr>
      <t xml:space="preserve">Asociación  de productores de aguacate de Elías piña, </t>
    </r>
    <r>
      <rPr>
        <sz val="22"/>
        <color theme="1"/>
        <rFont val="Times New Roman"/>
        <family val="1"/>
      </rPr>
      <t>a efectuarse el sábado 29 de enero del 2022, en la iglesia evangélica de la sección ante mencionada, con el objetivo de socializar sobre el desarrollo del sector agropecuario.</t>
    </r>
    <r>
      <rPr>
        <sz val="22"/>
        <color rgb="FF000000"/>
        <rFont val="Times New Roman"/>
        <family val="1"/>
      </rPr>
      <t xml:space="preserve">  Y así contribuir  con el ODS No. 12 “Producción y consumo responsable” y así  ayudar al desarrollo de los pueblos.</t>
    </r>
  </si>
  <si>
    <t>Hondo Valle (Aniceto Martinez-Sobacoon)</t>
  </si>
  <si>
    <t>Gastos de Combustibles Locales (Gasolina)</t>
  </si>
  <si>
    <t>Gastos de Combustibles por Imprevistos y/o apoyos (Gasolina)</t>
  </si>
  <si>
    <t>Se realizó un viaje a la provincia de Elías Piña conjuntamente con el diputado y la gobernadora de esta provincia, para participar en  la entrega de los fondos para aperar la construcción  del recinto de la universidad Autónoma de Santo Domingo (AUSD), por la presidencia de la república.</t>
  </si>
  <si>
    <t>Comendador</t>
  </si>
  <si>
    <t>Planeada en Oficinas CNF</t>
  </si>
  <si>
    <t xml:space="preserve">Se realizó un viaje a las provincias de Montecristi y Dajabón  participando en la visita realizada por embajadores de  la Unión Europea, conjuntamente con la Dirección de relaciones con Haití del Mirex y las autoridades provinciales .el jueves 10  de febrero del 2022 con el objetivo de conocer el mercado binacional y crear la mesa de trabajo interinstitucional. </t>
  </si>
  <si>
    <t>Se realizó un viaje a la provincia Elías piña conjuntamente con la fundación dominicana medica-dental Community Autreach Society (DMDCOS) en el levantamiento de las unidades que van hacer utilizada en operativo medico</t>
  </si>
  <si>
    <t>Se realizó un viaje a la provincia de Elías Piña , para participando en la mesa de trabajo interinstitucional conjuntamente con la gobernación provincial, dirección general de migración, dirección general de aduana, ministerio de defensa, policía nacional y el SESFRON en  coordinación con el ministerio  de relaciones exteriores</t>
  </si>
  <si>
    <t>Marzo.2022</t>
  </si>
  <si>
    <t>En fecha del 19 al 20 del mes de marzo, se viajó a la provincia de Elías piña, para asistir a una rueda de prensa, y a la realización de un desayuno con la sociedad civil de comendador, lo alcalde de la provincia, y sus distritos municipales, las iglesias y los sacerdotes de la provincia, para anunciar formalmente la gran jornada médico-quirúrgica que se llevara a cabo del  4 al 8 de abril de 2022.</t>
  </si>
  <si>
    <t>En fecha del 21 al 22 de marzo se realizó un viaje visita a los municipios del llano, Rincón y Macacia de la provincia de Elías piña, con el objetivo de sostener una reunión con las comunidades de esta ´provincia, con la finalidad de sensibilizarlos e invitarlos para que asistan a la gran jornada medica quirúrgica a celebrarse del 4 al 8 de abril 2022</t>
  </si>
  <si>
    <t>En fecha 24 al 25 de Marzo se realizó un viaje  visita al municipio de juan Santiago, provincia de Elías piña, conjuntamente con autoridades de este municipio, con el objetivo de organizar las personas que estarán asistiendo a la gran jornada medica quirúrgica, que será realizada del 4  al 8 de abril de 2022.</t>
  </si>
  <si>
    <t>Con representantes de todas las demarcaciones municipales</t>
  </si>
  <si>
    <t>El Llano, Rincon u Macasia</t>
  </si>
  <si>
    <t>Juan Santiago de Hondo Valle</t>
  </si>
  <si>
    <t>MES</t>
  </si>
  <si>
    <t>Sub-total</t>
  </si>
  <si>
    <t>Total</t>
  </si>
  <si>
    <t>NOTA: Durante el mes de Enero y Febrero no se reportaron las partidas de gastos por combustibles, debido a proceso de licitacion, y estas fueron las siguientes</t>
  </si>
  <si>
    <t>Abril-2022.</t>
  </si>
  <si>
    <t>El Equipo de Trabajo del Consejo Nacional de Fronteras realizo un viaje a la provincia de Elías Piña, Municipio Comendador, en fecha del dia 4 al 8 del mes de abril, siendo la cede principal el hospital provincial de Rosa Duarte,  para participar de manera operativa y en apoyos logisticos en la jornada medica-quirúrgica y Dental, celebrada  conjuntamente con la alianza estratégica de la Entidad "Dominican Medical Dental Conmunity Outreach Society" (DMDCOS). En esta jornada se favoreciò la cuidadania de todas las demarcaiones de esta provincia.</t>
  </si>
  <si>
    <t>Gestion del Desarrollo</t>
  </si>
  <si>
    <t>Conoce mi Frontera</t>
  </si>
  <si>
    <t>Apoyo a la Produccion Agricola</t>
  </si>
  <si>
    <t>Incentivo al Deporte</t>
  </si>
  <si>
    <t>Promocion de los Simbolos y Valores Patrio</t>
  </si>
  <si>
    <t>Municipio Comendador</t>
  </si>
  <si>
    <r>
      <t>En fecha 22 de mayo, se realizó un  viaje a la provincia de Elías piña, municipio comendador, conjuntamente con el presidente administrador del instituto   de desarrollo y crédito cooperativo (IDECOOP), para participar en programas con el gobierno de la provincia, con el objetivo de conversar con los ciudadanos sobre la gestión del presidente y las obras que se están realizado en la  provincia.</t>
    </r>
    <r>
      <rPr>
        <sz val="20"/>
        <color rgb="FF0070C0"/>
        <rFont val="Calibri"/>
        <family val="2"/>
        <scheme val="minor"/>
      </rPr>
      <t xml:space="preserve"> </t>
    </r>
    <r>
      <rPr>
        <b/>
        <sz val="20"/>
        <color rgb="FF0070C0"/>
        <rFont val="Calibri"/>
        <family val="2"/>
        <scheme val="minor"/>
      </rPr>
      <t>Esta actividad es un Servicio para el fomento del Desarrollo de la provincia</t>
    </r>
  </si>
  <si>
    <t>SERVICIOS QUE OFRECEMOS</t>
  </si>
  <si>
    <t>En fecha 22 de junio, se realizó un viaje a la provincia de Dajabòn, en representación del Consejo Nacional de Fronteras, conjuntamente con el Instituto Nacional de Educación superior en formación diplomática y consular (INESDY) del Ministerio de Relaciones Exteriores (MIREX) y el instituto superior para la defensa (insude). Para participar en el iv taller de resiliencia del proyecto de investigación titulado fragilidad, resiliencia, desarrollo e inversión de la zona fronteriza (FREDI), Dichas actividad fue celebrada los día 8 y 9 de junio del 2022,   con el objetivo de aumentar la resiliencia de esta provincia, con la finalidad de  enfrentar los desastres naturales que pueden ocurrir y las situaciones adversas que se le presenten como reto a su seguridad y prosperidad.</t>
  </si>
  <si>
    <t>Dajabon</t>
  </si>
  <si>
    <t>Dabajon</t>
  </si>
  <si>
    <r>
      <t>Julio 2022</t>
    </r>
    <r>
      <rPr>
        <sz val="20"/>
        <color rgb="FF000000"/>
        <rFont val="Arial"/>
        <family val="2"/>
      </rPr>
      <t>. Durante la fecha del 6 al 8 de este mes de julio, se realizó un viaje a la provincia Santiago, Montecristi y Mao, conjuntamente con el ministro de educación, participando en la conferencia de estado, retos y desafíos de la educación dominicana, y a su vez a la entrega de dispositivos electrónicos a los estudiantes de las provincias Montecristi y Mao</t>
    </r>
  </si>
  <si>
    <t>Montecristi y otras Provincias</t>
  </si>
  <si>
    <t>Montecristi y otros municipios</t>
  </si>
  <si>
    <t>En fecha del 13 al 14 de agosto, se realizó un viaje a la provincia de Elías piña conjuntamente con el director de migración, cuyo objetivo fue hacer el recorrido por la provincia y sostener una reunión con los colaboradores del consejo nacional de fronteras con asiento en esta provincia para pasar balance de la nueva gestión.</t>
  </si>
  <si>
    <t>Agosto,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</si>
</sst>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4" formatCode="_(&quot;$&quot;* #,##0.00_);_(&quot;$&quot;* \(#,##0.00\);_(&quot;$&quot;* &quot;-&quot;??_);_(@_)"/>
  </numFmts>
  <fonts count="57">
    <font>
      <sz val="11"/>
      <color theme="1"/>
      <name val="Calibri"/>
      <family val="2"/>
      <scheme val="minor"/>
    </font>
    <font>
      <sz val="11"/>
      <color theme="1"/>
      <name val="Calibri"/>
      <family val="2"/>
      <scheme val="minor"/>
    </font>
    <font>
      <b/>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b/>
      <sz val="16"/>
      <color theme="1"/>
      <name val="New times roma"/>
    </font>
    <font>
      <b/>
      <sz val="14"/>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20"/>
      <color theme="1"/>
      <name val="Times New Roman"/>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12"/>
      <color rgb="FF000000"/>
      <name val="Bell MT"/>
      <family val="1"/>
    </font>
    <font>
      <b/>
      <sz val="16"/>
      <color rgb="FF000000"/>
      <name val="Bell MT"/>
      <family val="1"/>
    </font>
    <font>
      <b/>
      <sz val="20"/>
      <color rgb="FF000000"/>
      <name val="Bell MT"/>
      <family val="1"/>
    </font>
    <font>
      <b/>
      <sz val="22"/>
      <color rgb="FF000000"/>
      <name val="Bell MT"/>
      <family val="1"/>
    </font>
    <font>
      <sz val="9"/>
      <color theme="1"/>
      <name val="Calibri"/>
      <family val="2"/>
      <scheme val="minor"/>
    </font>
    <font>
      <b/>
      <sz val="10"/>
      <color theme="1"/>
      <name val="Calibri"/>
      <family val="2"/>
      <scheme val="minor"/>
    </font>
    <font>
      <sz val="10"/>
      <color theme="1"/>
      <name val="Calibri"/>
      <family val="2"/>
      <scheme val="minor"/>
    </font>
    <font>
      <b/>
      <sz val="24"/>
      <color theme="4"/>
      <name val="New times roma"/>
    </font>
    <font>
      <b/>
      <sz val="24"/>
      <color rgb="FF000000"/>
      <name val="New times roma"/>
    </font>
    <font>
      <sz val="24"/>
      <color theme="1"/>
      <name val="News times roma"/>
    </font>
    <font>
      <b/>
      <sz val="22"/>
      <color theme="1"/>
      <name val="Times New Roman"/>
      <family val="1"/>
    </font>
    <font>
      <sz val="22"/>
      <color rgb="FF000000"/>
      <name val="Times New Roman"/>
      <family val="1"/>
    </font>
    <font>
      <b/>
      <sz val="22"/>
      <color rgb="FF000000"/>
      <name val="Times New Roman"/>
      <family val="1"/>
    </font>
    <font>
      <sz val="18"/>
      <color theme="1"/>
      <name val="News times roma"/>
    </font>
    <font>
      <sz val="18"/>
      <color theme="1"/>
      <name val="Times New Roman"/>
      <family val="1"/>
    </font>
    <font>
      <sz val="22"/>
      <color theme="1"/>
      <name val="News times roma"/>
    </font>
    <font>
      <sz val="18"/>
      <color theme="1"/>
      <name val="New times roma"/>
    </font>
    <font>
      <sz val="18"/>
      <color rgb="FF000000"/>
      <name val="New times roma"/>
    </font>
    <font>
      <b/>
      <sz val="16"/>
      <color rgb="FF0070C0"/>
      <name val="New times roma"/>
    </font>
    <font>
      <sz val="18"/>
      <color rgb="FF0070C0"/>
      <name val="News times roma"/>
    </font>
    <font>
      <sz val="20"/>
      <color theme="1"/>
      <name val="Calibri"/>
      <family val="2"/>
      <scheme val="minor"/>
    </font>
    <font>
      <sz val="20"/>
      <color rgb="FF0070C0"/>
      <name val="Calibri"/>
      <family val="2"/>
      <scheme val="minor"/>
    </font>
    <font>
      <b/>
      <sz val="20"/>
      <color rgb="FF0070C0"/>
      <name val="Calibri"/>
      <family val="2"/>
      <scheme val="minor"/>
    </font>
    <font>
      <sz val="16"/>
      <color rgb="FF000000"/>
      <name val="Times New Roman"/>
      <family val="1"/>
    </font>
    <font>
      <sz val="20"/>
      <color rgb="FF000000"/>
      <name val="Arial"/>
      <family val="2"/>
    </font>
  </fonts>
  <fills count="8">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ashed">
        <color indexed="64"/>
      </left>
      <right style="hair">
        <color indexed="64"/>
      </right>
      <top/>
      <bottom/>
      <diagonal/>
    </border>
    <border>
      <left style="dashed">
        <color indexed="64"/>
      </left>
      <right style="thin">
        <color indexed="64"/>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1" fillId="0" borderId="0" applyFont="0" applyFill="0" applyBorder="0" applyAlignment="0" applyProtection="0"/>
  </cellStyleXfs>
  <cellXfs count="222">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0" fontId="6" fillId="0" borderId="0" xfId="0" applyFont="1" applyBorder="1" applyAlignment="1">
      <alignment horizontal="center"/>
    </xf>
    <xf numFmtId="0" fontId="7" fillId="0" borderId="6" xfId="0" applyFont="1" applyBorder="1" applyAlignment="1">
      <alignment horizontal="center"/>
    </xf>
    <xf numFmtId="0" fontId="7" fillId="0" borderId="7" xfId="0" applyFont="1" applyBorder="1" applyAlignment="1"/>
    <xf numFmtId="0" fontId="9" fillId="0" borderId="7" xfId="0" applyFont="1" applyBorder="1" applyAlignment="1"/>
    <xf numFmtId="0" fontId="7" fillId="0" borderId="11" xfId="0" applyFont="1" applyBorder="1" applyAlignment="1"/>
    <xf numFmtId="0" fontId="9" fillId="0" borderId="0" xfId="0" applyFont="1" applyAlignment="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5" borderId="18" xfId="0" applyFont="1" applyFill="1" applyBorder="1" applyAlignment="1">
      <alignment horizontal="center" vertical="center"/>
    </xf>
    <xf numFmtId="0" fontId="14" fillId="5" borderId="16" xfId="0" applyFont="1" applyFill="1"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14" fontId="16" fillId="5" borderId="19" xfId="0" applyNumberFormat="1" applyFont="1" applyFill="1" applyBorder="1" applyAlignment="1">
      <alignment horizontal="center" vertical="center" wrapText="1"/>
    </xf>
    <xf numFmtId="7" fontId="17" fillId="5" borderId="20" xfId="0" applyNumberFormat="1" applyFont="1" applyFill="1" applyBorder="1" applyAlignment="1">
      <alignment horizontal="center" vertical="center"/>
    </xf>
    <xf numFmtId="7" fontId="17" fillId="5" borderId="21" xfId="0" applyNumberFormat="1" applyFont="1" applyFill="1" applyBorder="1" applyAlignment="1">
      <alignment horizontal="center" vertical="center"/>
    </xf>
    <xf numFmtId="7" fontId="17" fillId="5" borderId="22" xfId="0" applyNumberFormat="1" applyFont="1" applyFill="1" applyBorder="1" applyAlignment="1">
      <alignment horizontal="center" vertical="center"/>
    </xf>
    <xf numFmtId="0" fontId="17"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14" fillId="5" borderId="25" xfId="0" applyFont="1" applyFill="1" applyBorder="1" applyAlignment="1">
      <alignment horizontal="left" vertical="center" wrapText="1"/>
    </xf>
    <xf numFmtId="0" fontId="15"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9" fillId="5"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14" fontId="20" fillId="5" borderId="19" xfId="0" applyNumberFormat="1" applyFont="1" applyFill="1" applyBorder="1" applyAlignment="1">
      <alignment horizontal="center" vertical="center" wrapText="1"/>
    </xf>
    <xf numFmtId="0" fontId="21" fillId="0" borderId="0" xfId="0" applyFont="1" applyAlignment="1">
      <alignment horizontal="justify" vertical="center"/>
    </xf>
    <xf numFmtId="0" fontId="22" fillId="5" borderId="24"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0" fontId="14" fillId="5" borderId="27" xfId="0" applyFont="1" applyFill="1" applyBorder="1" applyAlignment="1">
      <alignment horizontal="left" vertical="center" wrapText="1"/>
    </xf>
    <xf numFmtId="0" fontId="23" fillId="5"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5" fillId="0" borderId="0" xfId="0" applyFont="1" applyAlignment="1">
      <alignment horizontal="left"/>
    </xf>
    <xf numFmtId="0" fontId="25" fillId="5" borderId="24" xfId="0" applyFont="1" applyFill="1" applyBorder="1" applyAlignment="1">
      <alignment horizontal="center" vertical="center" wrapText="1"/>
    </xf>
    <xf numFmtId="0" fontId="24" fillId="0" borderId="7" xfId="0" applyFont="1" applyBorder="1" applyAlignment="1">
      <alignment horizontal="justify" vertical="center"/>
    </xf>
    <xf numFmtId="0" fontId="20" fillId="5" borderId="28" xfId="0" applyFont="1" applyFill="1" applyBorder="1" applyAlignment="1">
      <alignment horizontal="center" vertical="center" wrapText="1"/>
    </xf>
    <xf numFmtId="14" fontId="20" fillId="5" borderId="28"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7" fontId="26" fillId="5" borderId="29" xfId="0" applyNumberFormat="1" applyFont="1" applyFill="1" applyBorder="1" applyAlignment="1">
      <alignment horizontal="center" vertical="center" wrapText="1"/>
    </xf>
    <xf numFmtId="7" fontId="27" fillId="2" borderId="10"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0" xfId="0" applyFont="1" applyBorder="1" applyAlignment="1">
      <alignment horizontal="left"/>
    </xf>
    <xf numFmtId="0" fontId="17" fillId="5" borderId="4"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7" fillId="5" borderId="0" xfId="0" applyFont="1" applyFill="1" applyBorder="1" applyAlignment="1">
      <alignment horizontal="center" vertical="center" wrapText="1"/>
    </xf>
    <xf numFmtId="7" fontId="28" fillId="5" borderId="0"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7" fontId="11" fillId="5" borderId="0" xfId="0" applyNumberFormat="1" applyFont="1" applyFill="1" applyBorder="1" applyAlignment="1">
      <alignment horizontal="center" vertical="center" wrapText="1"/>
    </xf>
    <xf numFmtId="0" fontId="29"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7" xfId="0" applyFont="1" applyBorder="1" applyAlignment="1">
      <alignment horizontal="left"/>
    </xf>
    <xf numFmtId="0" fontId="30" fillId="0" borderId="0" xfId="0" applyFont="1" applyBorder="1" applyAlignment="1">
      <alignment horizontal="left" vertical="center"/>
    </xf>
    <xf numFmtId="0" fontId="31" fillId="0" borderId="4" xfId="0" applyFont="1" applyBorder="1" applyAlignment="1">
      <alignment horizontal="center"/>
    </xf>
    <xf numFmtId="0" fontId="31" fillId="0" borderId="0" xfId="0" applyFont="1" applyBorder="1" applyAlignment="1">
      <alignment horizontal="center"/>
    </xf>
    <xf numFmtId="0" fontId="31" fillId="0" borderId="5" xfId="0" applyFont="1" applyBorder="1" applyAlignment="1">
      <alignment horizontal="center"/>
    </xf>
    <xf numFmtId="0" fontId="31" fillId="0" borderId="0" xfId="0" applyFont="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31" fillId="0" borderId="6" xfId="0" applyFont="1" applyBorder="1" applyAlignment="1">
      <alignment horizontal="center"/>
    </xf>
    <xf numFmtId="0" fontId="31" fillId="0" borderId="7" xfId="0" applyFont="1" applyBorder="1" applyAlignment="1">
      <alignment horizontal="center"/>
    </xf>
    <xf numFmtId="0" fontId="31" fillId="0" borderId="7" xfId="0" applyFont="1" applyBorder="1" applyAlignment="1">
      <alignment horizontal="left"/>
    </xf>
    <xf numFmtId="0" fontId="31" fillId="0" borderId="11" xfId="0" applyFont="1" applyBorder="1" applyAlignment="1">
      <alignment horizontal="left"/>
    </xf>
    <xf numFmtId="0" fontId="16" fillId="0" borderId="6" xfId="0" applyFont="1" applyBorder="1" applyAlignment="1">
      <alignment horizontal="center"/>
    </xf>
    <xf numFmtId="0" fontId="16" fillId="0" borderId="7" xfId="0" applyFont="1" applyBorder="1" applyAlignment="1">
      <alignment horizontal="left"/>
    </xf>
    <xf numFmtId="0" fontId="16" fillId="0" borderId="11" xfId="0" applyFont="1" applyBorder="1" applyAlignment="1">
      <alignment horizontal="left"/>
    </xf>
    <xf numFmtId="0" fontId="16" fillId="0" borderId="0" xfId="0" applyFont="1" applyAlignment="1">
      <alignment horizontal="left"/>
    </xf>
    <xf numFmtId="0" fontId="32" fillId="0" borderId="0" xfId="0" applyFont="1" applyBorder="1" applyAlignment="1">
      <alignment horizontal="left" vertical="center"/>
    </xf>
    <xf numFmtId="39" fontId="0" fillId="0" borderId="0" xfId="0" applyNumberFormat="1" applyBorder="1" applyAlignment="1">
      <alignment horizontal="left"/>
    </xf>
    <xf numFmtId="0" fontId="33"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Border="1" applyAlignment="1">
      <alignment horizontal="left" vertical="center"/>
    </xf>
    <xf numFmtId="39" fontId="0" fillId="0" borderId="0" xfId="0" applyNumberFormat="1" applyBorder="1" applyAlignment="1"/>
    <xf numFmtId="39" fontId="0" fillId="0" borderId="0" xfId="0" applyNumberFormat="1" applyBorder="1" applyAlignment="1">
      <alignment horizontal="center"/>
    </xf>
    <xf numFmtId="39" fontId="2" fillId="0" borderId="0" xfId="0" applyNumberFormat="1" applyFont="1" applyBorder="1" applyAlignment="1">
      <alignment horizontal="center"/>
    </xf>
    <xf numFmtId="39" fontId="0" fillId="0" borderId="0" xfId="0" applyNumberFormat="1" applyBorder="1"/>
    <xf numFmtId="39" fontId="2" fillId="6" borderId="30" xfId="0" applyNumberFormat="1" applyFont="1" applyFill="1" applyBorder="1" applyAlignment="1">
      <alignment vertical="center" wrapText="1"/>
    </xf>
    <xf numFmtId="39" fontId="2" fillId="6" borderId="30" xfId="0" applyNumberFormat="1" applyFont="1" applyFill="1" applyBorder="1" applyAlignment="1">
      <alignment horizontal="center" vertical="center" wrapText="1"/>
    </xf>
    <xf numFmtId="39" fontId="0" fillId="0" borderId="0" xfId="0" applyNumberFormat="1" applyFont="1" applyBorder="1"/>
    <xf numFmtId="39" fontId="36" fillId="0" borderId="0" xfId="0" applyNumberFormat="1" applyFont="1" applyBorder="1" applyAlignment="1">
      <alignment vertical="center" wrapText="1"/>
    </xf>
    <xf numFmtId="39" fontId="36" fillId="0" borderId="0" xfId="1" applyNumberFormat="1" applyFont="1" applyBorder="1" applyAlignment="1">
      <alignment horizontal="center" vertical="center"/>
    </xf>
    <xf numFmtId="39" fontId="36" fillId="0" borderId="0" xfId="0" applyNumberFormat="1" applyFont="1" applyBorder="1" applyAlignment="1">
      <alignment horizontal="center" vertical="center"/>
    </xf>
    <xf numFmtId="39" fontId="36" fillId="0" borderId="0" xfId="0" applyNumberFormat="1" applyFont="1" applyBorder="1" applyAlignment="1">
      <alignment vertical="center"/>
    </xf>
    <xf numFmtId="39" fontId="37" fillId="0" borderId="0" xfId="0" applyNumberFormat="1" applyFont="1" applyBorder="1" applyAlignment="1">
      <alignment vertical="center"/>
    </xf>
    <xf numFmtId="39" fontId="38" fillId="7" borderId="0" xfId="1" applyNumberFormat="1" applyFont="1" applyFill="1" applyBorder="1" applyAlignment="1">
      <alignment horizontal="center" vertical="center"/>
    </xf>
    <xf numFmtId="39" fontId="37" fillId="0" borderId="0" xfId="0" applyNumberFormat="1" applyFont="1" applyBorder="1" applyAlignment="1">
      <alignment horizontal="center" vertical="center"/>
    </xf>
    <xf numFmtId="39" fontId="38" fillId="0" borderId="0" xfId="0" applyNumberFormat="1" applyFont="1" applyBorder="1" applyAlignment="1">
      <alignment vertical="center"/>
    </xf>
    <xf numFmtId="17" fontId="8" fillId="2" borderId="7" xfId="0" applyNumberFormat="1" applyFont="1" applyFill="1" applyBorder="1" applyAlignment="1">
      <alignment horizontal="center" vertical="center"/>
    </xf>
    <xf numFmtId="0" fontId="17" fillId="5" borderId="24" xfId="0" applyFont="1" applyFill="1" applyBorder="1" applyAlignment="1">
      <alignment horizontal="center" vertical="center"/>
    </xf>
    <xf numFmtId="0" fontId="41" fillId="5" borderId="26" xfId="0" applyFont="1" applyFill="1" applyBorder="1" applyAlignment="1">
      <alignment horizontal="center" vertical="center" wrapText="1"/>
    </xf>
    <xf numFmtId="14" fontId="17" fillId="5" borderId="26" xfId="0" applyNumberFormat="1" applyFont="1" applyFill="1" applyBorder="1" applyAlignment="1">
      <alignment horizontal="center" vertical="center" wrapText="1"/>
    </xf>
    <xf numFmtId="14" fontId="17" fillId="5" borderId="19" xfId="0" applyNumberFormat="1" applyFont="1" applyFill="1" applyBorder="1" applyAlignment="1">
      <alignment horizontal="center" vertical="center" wrapText="1"/>
    </xf>
    <xf numFmtId="0" fontId="21"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24" fillId="5" borderId="25" xfId="0" applyFont="1" applyFill="1" applyBorder="1" applyAlignment="1">
      <alignment horizontal="left" vertical="center" wrapText="1"/>
    </xf>
    <xf numFmtId="14" fontId="45" fillId="5" borderId="19" xfId="0" applyNumberFormat="1" applyFont="1" applyFill="1" applyBorder="1" applyAlignment="1">
      <alignment horizontal="center"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46" fillId="5" borderId="25" xfId="0" applyFont="1" applyFill="1" applyBorder="1" applyAlignment="1">
      <alignment horizontal="left" vertical="center" wrapText="1"/>
    </xf>
    <xf numFmtId="0" fontId="47" fillId="5" borderId="26" xfId="0" applyFont="1" applyFill="1" applyBorder="1" applyAlignment="1">
      <alignment horizontal="center" vertical="center" wrapText="1"/>
    </xf>
    <xf numFmtId="14" fontId="47" fillId="5" borderId="19" xfId="0" applyNumberFormat="1" applyFont="1" applyFill="1" applyBorder="1" applyAlignment="1">
      <alignment horizontal="center" vertical="center" wrapText="1"/>
    </xf>
    <xf numFmtId="7" fontId="31" fillId="5" borderId="20" xfId="0" applyNumberFormat="1" applyFont="1" applyFill="1" applyBorder="1" applyAlignment="1">
      <alignment horizontal="center" vertical="center"/>
    </xf>
    <xf numFmtId="7" fontId="31" fillId="5" borderId="21" xfId="0" applyNumberFormat="1" applyFont="1" applyFill="1" applyBorder="1" applyAlignment="1">
      <alignment horizontal="center" vertical="center"/>
    </xf>
    <xf numFmtId="7" fontId="31" fillId="5" borderId="22" xfId="0" applyNumberFormat="1" applyFont="1" applyFill="1" applyBorder="1" applyAlignment="1">
      <alignment horizontal="center" vertical="center"/>
    </xf>
    <xf numFmtId="0" fontId="31" fillId="5" borderId="25" xfId="0" applyFont="1" applyFill="1" applyBorder="1" applyAlignment="1">
      <alignment horizontal="center" vertical="center" wrapText="1"/>
    </xf>
    <xf numFmtId="0" fontId="47" fillId="5" borderId="28" xfId="0" applyFont="1" applyFill="1" applyBorder="1" applyAlignment="1">
      <alignment horizontal="center" vertical="center" wrapText="1"/>
    </xf>
    <xf numFmtId="7" fontId="17" fillId="5" borderId="31" xfId="0" applyNumberFormat="1" applyFont="1" applyFill="1" applyBorder="1" applyAlignment="1">
      <alignment horizontal="center" vertical="center"/>
    </xf>
    <xf numFmtId="7" fontId="17" fillId="5" borderId="32" xfId="0" applyNumberFormat="1" applyFont="1" applyFill="1" applyBorder="1" applyAlignment="1">
      <alignment horizontal="center" vertical="center"/>
    </xf>
    <xf numFmtId="7" fontId="17" fillId="5" borderId="33" xfId="0" applyNumberFormat="1" applyFont="1" applyFill="1" applyBorder="1" applyAlignment="1">
      <alignment horizontal="center" vertical="center"/>
    </xf>
    <xf numFmtId="0" fontId="48" fillId="4" borderId="34" xfId="0" applyFont="1" applyFill="1" applyBorder="1" applyAlignment="1">
      <alignment horizontal="center" vertical="center" wrapText="1"/>
    </xf>
    <xf numFmtId="0" fontId="48" fillId="4" borderId="35"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48" fillId="4" borderId="37" xfId="0" applyFont="1" applyFill="1" applyBorder="1" applyAlignment="1">
      <alignment horizontal="center" vertical="center" wrapText="1"/>
    </xf>
    <xf numFmtId="7" fontId="28" fillId="5" borderId="29" xfId="0" applyNumberFormat="1" applyFont="1" applyFill="1" applyBorder="1" applyAlignment="1">
      <alignment horizontal="center" vertical="center" wrapText="1"/>
    </xf>
    <xf numFmtId="7" fontId="31" fillId="5" borderId="29" xfId="0" applyNumberFormat="1" applyFont="1" applyFill="1" applyBorder="1" applyAlignment="1">
      <alignment horizontal="center" vertical="center" wrapText="1"/>
    </xf>
    <xf numFmtId="7" fontId="28" fillId="5" borderId="29" xfId="0" applyNumberFormat="1" applyFont="1" applyFill="1" applyBorder="1" applyAlignment="1">
      <alignment horizontal="left" vertical="center" wrapText="1"/>
    </xf>
    <xf numFmtId="0" fontId="16" fillId="3" borderId="38" xfId="0" applyFont="1" applyFill="1" applyBorder="1" applyAlignment="1">
      <alignment horizontal="left" vertical="center" wrapText="1"/>
    </xf>
    <xf numFmtId="7" fontId="31" fillId="5" borderId="29" xfId="0" applyNumberFormat="1" applyFont="1" applyFill="1" applyBorder="1" applyAlignment="1">
      <alignment horizontal="left" vertical="center" wrapText="1"/>
    </xf>
    <xf numFmtId="0" fontId="16" fillId="0" borderId="0" xfId="0" applyFont="1" applyBorder="1" applyAlignment="1">
      <alignment horizontal="center"/>
    </xf>
    <xf numFmtId="0" fontId="16" fillId="0" borderId="0" xfId="0" applyFont="1" applyBorder="1" applyAlignment="1">
      <alignment horizontal="left"/>
    </xf>
    <xf numFmtId="0" fontId="21" fillId="0" borderId="0" xfId="0" applyFont="1" applyBorder="1" applyAlignment="1">
      <alignment horizontal="justify" vertical="center"/>
    </xf>
    <xf numFmtId="0" fontId="16" fillId="3" borderId="3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21" fillId="5" borderId="42" xfId="0" applyFont="1" applyFill="1" applyBorder="1" applyAlignment="1">
      <alignment horizontal="left" vertical="center" wrapText="1"/>
    </xf>
    <xf numFmtId="0" fontId="52" fillId="0" borderId="43" xfId="0" applyFont="1" applyBorder="1" applyAlignment="1">
      <alignment horizontal="justify" vertical="center"/>
    </xf>
    <xf numFmtId="0" fontId="50" fillId="5" borderId="0" xfId="0" applyFont="1" applyFill="1" applyBorder="1" applyAlignment="1">
      <alignment horizontal="left" vertical="center" wrapText="1"/>
    </xf>
    <xf numFmtId="0" fontId="48" fillId="5" borderId="18" xfId="0" applyFont="1" applyFill="1" applyBorder="1" applyAlignment="1">
      <alignment horizontal="center" vertical="center"/>
    </xf>
    <xf numFmtId="0" fontId="48" fillId="5" borderId="24" xfId="0" applyFont="1" applyFill="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55" fillId="0" borderId="29" xfId="0" applyFont="1" applyBorder="1" applyAlignment="1">
      <alignment horizontal="justify" vertical="center"/>
    </xf>
    <xf numFmtId="0" fontId="20" fillId="5" borderId="2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7" fontId="28" fillId="5" borderId="22" xfId="0" applyNumberFormat="1" applyFont="1" applyFill="1" applyBorder="1" applyAlignment="1">
      <alignment horizontal="center" vertical="center"/>
    </xf>
    <xf numFmtId="0" fontId="56" fillId="0" borderId="7" xfId="0" applyFont="1" applyBorder="1" applyAlignment="1">
      <alignment horizontal="justify"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29" fillId="5" borderId="0" xfId="0" applyFont="1" applyFill="1" applyBorder="1" applyAlignment="1">
      <alignment horizontal="center" vertical="center" wrapText="1"/>
    </xf>
    <xf numFmtId="0" fontId="3" fillId="0" borderId="7" xfId="0" applyFont="1" applyBorder="1" applyAlignment="1">
      <alignment horizontal="center"/>
    </xf>
    <xf numFmtId="0" fontId="31" fillId="0" borderId="2" xfId="0" applyFont="1" applyBorder="1" applyAlignment="1">
      <alignment horizontal="center"/>
    </xf>
    <xf numFmtId="7" fontId="31" fillId="5" borderId="39" xfId="0" applyNumberFormat="1" applyFont="1" applyFill="1" applyBorder="1" applyAlignment="1">
      <alignment horizontal="center" vertical="center"/>
    </xf>
    <xf numFmtId="7" fontId="31" fillId="5" borderId="40" xfId="0" applyNumberFormat="1" applyFont="1" applyFill="1" applyBorder="1" applyAlignment="1">
      <alignment horizontal="center" vertical="center"/>
    </xf>
    <xf numFmtId="7" fontId="31" fillId="5" borderId="41"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17" fillId="5" borderId="5" xfId="0" applyFont="1" applyFill="1" applyBorder="1" applyAlignment="1">
      <alignment horizontal="left" vertical="center" wrapText="1"/>
    </xf>
    <xf numFmtId="7" fontId="28" fillId="5" borderId="8" xfId="0" applyNumberFormat="1" applyFont="1" applyFill="1" applyBorder="1" applyAlignment="1">
      <alignment horizontal="center" vertical="center" wrapText="1"/>
    </xf>
    <xf numFmtId="7" fontId="28" fillId="5" borderId="10" xfId="0" applyNumberFormat="1" applyFont="1" applyFill="1" applyBorder="1" applyAlignment="1">
      <alignment horizontal="center" vertical="center" wrapText="1"/>
    </xf>
    <xf numFmtId="0" fontId="49" fillId="0" borderId="4" xfId="0" applyFont="1" applyBorder="1" applyAlignment="1">
      <alignment horizontal="center" vertical="center"/>
    </xf>
    <xf numFmtId="0" fontId="49" fillId="0" borderId="0" xfId="0" applyFont="1" applyBorder="1" applyAlignment="1">
      <alignment horizontal="center" vertical="center"/>
    </xf>
    <xf numFmtId="0" fontId="49" fillId="0" borderId="5" xfId="0" applyFont="1" applyBorder="1" applyAlignment="1">
      <alignment horizontal="center" vertical="center"/>
    </xf>
    <xf numFmtId="0" fontId="51" fillId="5" borderId="0" xfId="0" applyFont="1" applyFill="1" applyBorder="1" applyAlignment="1">
      <alignment horizontal="left" vertical="center" wrapText="1"/>
    </xf>
    <xf numFmtId="0" fontId="50" fillId="5" borderId="0" xfId="0" applyFont="1" applyFill="1" applyBorder="1" applyAlignment="1">
      <alignment horizontal="center" vertical="center" wrapText="1"/>
    </xf>
    <xf numFmtId="0" fontId="32" fillId="0" borderId="0" xfId="0"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951702" y="695325"/>
          <a:ext cx="1408112"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642139" y="695325"/>
          <a:ext cx="1260475"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8377" y="814388"/>
          <a:ext cx="1270000"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5720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19458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2143125</xdr:colOff>
      <xdr:row>8</xdr:row>
      <xdr:rowOff>95250</xdr:rowOff>
    </xdr:from>
    <xdr:to>
      <xdr:col>19</xdr:col>
      <xdr:colOff>158750</xdr:colOff>
      <xdr:row>11</xdr:row>
      <xdr:rowOff>244475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1752600"/>
          <a:ext cx="920750" cy="1044575"/>
        </a:xfrm>
        <a:prstGeom prst="rect">
          <a:avLst/>
        </a:prstGeom>
        <a:noFill/>
      </xdr:spPr>
    </xdr:pic>
    <xdr:clientData/>
  </xdr:twoCellAnchor>
  <xdr:twoCellAnchor>
    <xdr:from>
      <xdr:col>6</xdr:col>
      <xdr:colOff>85725</xdr:colOff>
      <xdr:row>0</xdr:row>
      <xdr:rowOff>66675</xdr:rowOff>
    </xdr:from>
    <xdr:to>
      <xdr:col>7</xdr:col>
      <xdr:colOff>247650</xdr:colOff>
      <xdr:row>3</xdr:row>
      <xdr:rowOff>180975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6181725" y="66675"/>
          <a:ext cx="876300" cy="68580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1" zoomScale="40" zoomScaleNormal="40" workbookViewId="0">
      <selection activeCell="I12" sqref="I12"/>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92" t="s">
        <v>0</v>
      </c>
      <c r="C6" s="193"/>
      <c r="D6" s="193"/>
      <c r="E6" s="193"/>
      <c r="F6" s="193"/>
      <c r="G6" s="193"/>
      <c r="H6" s="193"/>
      <c r="I6" s="193"/>
      <c r="J6" s="193"/>
      <c r="K6" s="193"/>
      <c r="L6" s="193"/>
      <c r="M6" s="193"/>
      <c r="N6" s="193"/>
      <c r="O6" s="194"/>
    </row>
    <row r="7" spans="2:15" ht="15.75">
      <c r="B7" s="192" t="s">
        <v>1</v>
      </c>
      <c r="C7" s="193"/>
      <c r="D7" s="193"/>
      <c r="E7" s="193"/>
      <c r="F7" s="193"/>
      <c r="G7" s="193"/>
      <c r="H7" s="193"/>
      <c r="I7" s="193"/>
      <c r="J7" s="193"/>
      <c r="K7" s="193"/>
      <c r="L7" s="193"/>
      <c r="M7" s="193"/>
      <c r="N7" s="193"/>
      <c r="O7" s="194"/>
    </row>
    <row r="8" spans="2:15" ht="30">
      <c r="B8" s="195" t="s">
        <v>2</v>
      </c>
      <c r="C8" s="196"/>
      <c r="D8" s="196"/>
      <c r="E8" s="196"/>
      <c r="F8" s="196"/>
      <c r="G8" s="196"/>
      <c r="H8" s="196"/>
      <c r="I8" s="196"/>
      <c r="J8" s="196"/>
      <c r="K8" s="196"/>
      <c r="L8" s="196"/>
      <c r="M8" s="196"/>
      <c r="N8" s="196"/>
      <c r="O8" s="197"/>
    </row>
    <row r="9" spans="2:15" ht="30">
      <c r="B9" s="195" t="s">
        <v>3</v>
      </c>
      <c r="C9" s="196"/>
      <c r="D9" s="196"/>
      <c r="E9" s="196"/>
      <c r="F9" s="196"/>
      <c r="G9" s="196"/>
      <c r="H9" s="196"/>
      <c r="I9" s="196"/>
      <c r="J9" s="196"/>
      <c r="K9" s="196"/>
      <c r="L9" s="196"/>
      <c r="M9" s="196"/>
      <c r="N9" s="196"/>
      <c r="O9" s="197"/>
    </row>
    <row r="10" spans="2:15" ht="30">
      <c r="B10" s="198" t="s">
        <v>69</v>
      </c>
      <c r="C10" s="199"/>
      <c r="D10" s="199"/>
      <c r="E10" s="199"/>
      <c r="F10" s="199"/>
      <c r="G10" s="199"/>
      <c r="H10" s="199"/>
      <c r="I10" s="199"/>
      <c r="J10" s="199"/>
      <c r="K10" s="199"/>
      <c r="L10" s="199"/>
      <c r="M10" s="199"/>
      <c r="N10" s="199"/>
      <c r="O10" s="200"/>
    </row>
    <row r="11" spans="2:15" ht="27.75">
      <c r="B11" s="189" t="s">
        <v>4</v>
      </c>
      <c r="C11" s="190"/>
      <c r="D11" s="190"/>
      <c r="E11" s="190"/>
      <c r="F11" s="190"/>
      <c r="G11" s="190"/>
      <c r="H11" s="190"/>
      <c r="I11" s="190"/>
      <c r="J11" s="190"/>
      <c r="K11" s="190"/>
      <c r="L11" s="190"/>
      <c r="M11" s="190"/>
      <c r="N11" s="190"/>
      <c r="O11" s="191"/>
    </row>
    <row r="12" spans="2:15" ht="27.75">
      <c r="B12" s="9"/>
      <c r="C12" s="10" t="s">
        <v>5</v>
      </c>
      <c r="D12" s="7"/>
      <c r="E12" s="7"/>
      <c r="F12" s="7"/>
      <c r="G12" s="7"/>
      <c r="H12" s="7"/>
      <c r="I12" s="7"/>
      <c r="J12" s="7"/>
      <c r="K12" s="7"/>
      <c r="L12" s="7"/>
      <c r="M12" s="7"/>
      <c r="N12" s="7"/>
      <c r="O12" s="8"/>
    </row>
    <row r="13" spans="2:15" s="15" customFormat="1" ht="45">
      <c r="B13" s="11"/>
      <c r="C13" s="112" t="s">
        <v>70</v>
      </c>
      <c r="D13" s="12"/>
      <c r="E13" s="13"/>
      <c r="F13" s="12"/>
      <c r="G13" s="12"/>
      <c r="H13" s="12"/>
      <c r="I13" s="12"/>
      <c r="J13" s="12"/>
      <c r="K13" s="203" t="s">
        <v>6</v>
      </c>
      <c r="L13" s="204"/>
      <c r="M13" s="205"/>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7"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38"/>
      <c r="C17" s="39"/>
      <c r="D17" s="36" t="s">
        <v>23</v>
      </c>
      <c r="E17" s="27" t="s">
        <v>24</v>
      </c>
      <c r="F17" s="40"/>
      <c r="G17" s="40"/>
      <c r="H17" s="41"/>
      <c r="I17" s="41"/>
      <c r="J17" s="30">
        <v>0</v>
      </c>
      <c r="K17" s="30">
        <v>0</v>
      </c>
      <c r="L17" s="30">
        <v>0</v>
      </c>
      <c r="M17" s="31">
        <v>0</v>
      </c>
      <c r="N17" s="32">
        <f t="shared" si="0"/>
        <v>0</v>
      </c>
      <c r="O17" s="37"/>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166.5">
      <c r="B22" s="43"/>
      <c r="C22" s="117" t="s">
        <v>71</v>
      </c>
      <c r="D22" s="113" t="s">
        <v>31</v>
      </c>
      <c r="E22" s="27" t="s">
        <v>32</v>
      </c>
      <c r="F22" s="114" t="s">
        <v>72</v>
      </c>
      <c r="G22" s="114" t="s">
        <v>73</v>
      </c>
      <c r="H22" s="115">
        <v>44569</v>
      </c>
      <c r="I22" s="115">
        <v>44570</v>
      </c>
      <c r="J22" s="30">
        <v>44300</v>
      </c>
      <c r="K22" s="30">
        <v>0</v>
      </c>
      <c r="L22" s="30">
        <v>0</v>
      </c>
      <c r="M22" s="31">
        <v>0</v>
      </c>
      <c r="N22" s="32">
        <f t="shared" si="0"/>
        <v>44300</v>
      </c>
      <c r="O22" s="37"/>
    </row>
    <row r="23" spans="2:18" ht="249.75">
      <c r="B23" s="43"/>
      <c r="C23" s="117" t="s">
        <v>74</v>
      </c>
      <c r="D23" s="113" t="s">
        <v>33</v>
      </c>
      <c r="E23" s="27" t="s">
        <v>34</v>
      </c>
      <c r="F23" s="114" t="s">
        <v>72</v>
      </c>
      <c r="G23" s="114" t="s">
        <v>75</v>
      </c>
      <c r="H23" s="116">
        <v>44589</v>
      </c>
      <c r="I23" s="116">
        <v>44591</v>
      </c>
      <c r="J23" s="30">
        <v>21000</v>
      </c>
      <c r="K23" s="30">
        <v>0</v>
      </c>
      <c r="L23" s="30">
        <v>0</v>
      </c>
      <c r="M23" s="31">
        <v>0</v>
      </c>
      <c r="N23" s="32">
        <f t="shared" si="0"/>
        <v>21000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37"/>
    </row>
    <row r="26" spans="2:18" s="51" customFormat="1" ht="60.75">
      <c r="B26" s="48"/>
      <c r="C26" s="46"/>
      <c r="D26" s="36" t="s">
        <v>39</v>
      </c>
      <c r="E26" s="27" t="s">
        <v>40</v>
      </c>
      <c r="F26" s="40"/>
      <c r="G26" s="40"/>
      <c r="H26" s="49"/>
      <c r="I26" s="49"/>
      <c r="J26" s="30">
        <v>0</v>
      </c>
      <c r="K26" s="30">
        <v>0</v>
      </c>
      <c r="L26" s="30">
        <v>0</v>
      </c>
      <c r="M26" s="31">
        <v>0</v>
      </c>
      <c r="N26" s="32">
        <f>+SUM(J26:M26)</f>
        <v>0</v>
      </c>
      <c r="O26" s="50"/>
    </row>
    <row r="27" spans="2:18" s="51" customFormat="1" ht="74.25" customHeight="1">
      <c r="B27" s="52"/>
      <c r="C27" s="53"/>
      <c r="D27" s="36" t="s">
        <v>39</v>
      </c>
      <c r="E27" s="27" t="s">
        <v>40</v>
      </c>
      <c r="F27" s="54"/>
      <c r="G27" s="54"/>
      <c r="H27" s="55"/>
      <c r="I27" s="55"/>
      <c r="J27" s="30">
        <v>0</v>
      </c>
      <c r="K27" s="30">
        <v>0</v>
      </c>
      <c r="L27" s="30">
        <v>0</v>
      </c>
      <c r="M27" s="31">
        <v>0</v>
      </c>
      <c r="N27" s="32">
        <f t="shared" si="0"/>
        <v>0</v>
      </c>
      <c r="O27" s="50"/>
    </row>
    <row r="28" spans="2:18" s="62" customFormat="1" ht="38.25" customHeight="1">
      <c r="B28" s="56"/>
      <c r="C28" s="57"/>
      <c r="D28" s="58"/>
      <c r="E28" s="57"/>
      <c r="F28" s="57"/>
      <c r="G28" s="57"/>
      <c r="H28" s="58"/>
      <c r="I28" s="58"/>
      <c r="J28" s="59">
        <f>SUM(J15:J27)</f>
        <v>65300</v>
      </c>
      <c r="K28" s="59">
        <f>SUM(K15:K27)</f>
        <v>0</v>
      </c>
      <c r="L28" s="59">
        <f>SUM(L15:L27)</f>
        <v>0</v>
      </c>
      <c r="M28" s="59">
        <f>SUM(M15:M27)</f>
        <v>0</v>
      </c>
      <c r="N28" s="60">
        <f>SUM(N15:N27)</f>
        <v>65300</v>
      </c>
      <c r="O28" s="61"/>
    </row>
    <row r="29" spans="2:18" s="62" customFormat="1" ht="38.25" customHeight="1">
      <c r="B29" s="63"/>
      <c r="C29" s="64"/>
      <c r="D29" s="65"/>
      <c r="E29" s="64"/>
      <c r="F29" s="64"/>
      <c r="G29" s="64"/>
      <c r="H29" s="65"/>
      <c r="I29" s="65"/>
      <c r="J29" s="66"/>
      <c r="K29" s="66"/>
      <c r="L29" s="66"/>
      <c r="M29" s="66"/>
      <c r="N29" s="66"/>
      <c r="O29" s="67"/>
    </row>
    <row r="30" spans="2:18" s="62" customFormat="1" ht="38.25" customHeight="1">
      <c r="B30" s="63"/>
      <c r="C30" s="64"/>
      <c r="D30" s="65"/>
      <c r="E30" s="64"/>
      <c r="F30" s="64"/>
      <c r="G30" s="64"/>
      <c r="H30" s="65"/>
      <c r="I30" s="65"/>
      <c r="J30" s="66"/>
      <c r="K30" s="66"/>
      <c r="L30" s="66"/>
      <c r="M30" s="68"/>
      <c r="N30" s="66"/>
      <c r="O30" s="67"/>
    </row>
    <row r="31" spans="2:18" s="62" customFormat="1" ht="38.25" customHeight="1">
      <c r="B31" s="63"/>
      <c r="C31" s="64"/>
      <c r="D31" s="65"/>
      <c r="E31" s="64"/>
      <c r="F31" s="64"/>
      <c r="G31" s="64"/>
      <c r="H31" s="65"/>
      <c r="I31" s="65"/>
      <c r="J31" s="66"/>
      <c r="K31" s="66"/>
      <c r="L31" s="66"/>
      <c r="M31" s="66"/>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9" t="s">
        <v>41</v>
      </c>
      <c r="D35" s="65"/>
      <c r="E35" s="69" t="s">
        <v>41</v>
      </c>
      <c r="F35" s="64"/>
      <c r="G35" s="206" t="s">
        <v>41</v>
      </c>
      <c r="H35" s="206"/>
      <c r="I35" s="65"/>
      <c r="J35" s="206" t="s">
        <v>41</v>
      </c>
      <c r="K35" s="206"/>
      <c r="L35" s="66"/>
      <c r="M35" s="66"/>
      <c r="N35" s="66"/>
      <c r="O35" s="67"/>
    </row>
    <row r="36" spans="2:15" s="62" customFormat="1" ht="38.25" customHeight="1">
      <c r="B36" s="63"/>
      <c r="C36" s="64"/>
      <c r="D36" s="65"/>
      <c r="E36" s="64"/>
      <c r="F36" s="64"/>
      <c r="G36" s="64"/>
      <c r="H36" s="65"/>
      <c r="I36" s="65"/>
      <c r="J36" s="66"/>
      <c r="K36" s="6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7" customFormat="1" ht="38.25" customHeight="1">
      <c r="B40" s="70"/>
      <c r="C40" s="71"/>
      <c r="D40" s="72"/>
      <c r="E40" s="71"/>
      <c r="F40" s="71"/>
      <c r="G40" s="71"/>
      <c r="H40" s="72"/>
      <c r="I40" s="72"/>
      <c r="J40" s="72"/>
      <c r="K40" s="72"/>
      <c r="L40" s="72"/>
      <c r="M40" s="68"/>
      <c r="N40" s="68"/>
      <c r="O40" s="73"/>
    </row>
    <row r="41" spans="2:15" ht="38.25" customHeight="1">
      <c r="B41" s="6"/>
      <c r="C41" s="74"/>
      <c r="D41" s="7"/>
      <c r="E41" s="74"/>
      <c r="F41" s="7"/>
      <c r="G41" s="74"/>
      <c r="H41" s="74"/>
      <c r="I41" s="7"/>
      <c r="J41" s="7"/>
      <c r="K41" s="207"/>
      <c r="L41" s="207"/>
      <c r="M41" s="207"/>
      <c r="N41" s="75"/>
      <c r="O41" s="8"/>
    </row>
    <row r="42" spans="2:15" s="79" customFormat="1" ht="63.75" customHeight="1">
      <c r="B42" s="76"/>
      <c r="C42" s="77" t="s">
        <v>42</v>
      </c>
      <c r="D42" s="77"/>
      <c r="E42" s="77" t="s">
        <v>42</v>
      </c>
      <c r="F42" s="77"/>
      <c r="G42" s="201" t="s">
        <v>42</v>
      </c>
      <c r="H42" s="201"/>
      <c r="I42" s="77"/>
      <c r="J42" s="77"/>
      <c r="K42" s="208" t="s">
        <v>42</v>
      </c>
      <c r="L42" s="208"/>
      <c r="M42" s="208"/>
      <c r="N42" s="77"/>
      <c r="O42" s="78"/>
    </row>
    <row r="43" spans="2:15" s="79" customFormat="1" ht="63.75" customHeight="1">
      <c r="B43" s="76"/>
      <c r="C43" s="77" t="s">
        <v>43</v>
      </c>
      <c r="D43" s="80"/>
      <c r="E43" s="77" t="s">
        <v>44</v>
      </c>
      <c r="F43" s="80"/>
      <c r="G43" s="80" t="s">
        <v>45</v>
      </c>
      <c r="H43" s="80"/>
      <c r="I43" s="77"/>
      <c r="J43" s="77"/>
      <c r="K43" s="201" t="s">
        <v>46</v>
      </c>
      <c r="L43" s="201"/>
      <c r="M43" s="201"/>
      <c r="N43" s="80"/>
      <c r="O43" s="81"/>
    </row>
    <row r="44" spans="2:15" s="79" customFormat="1" ht="63.75" customHeight="1">
      <c r="B44" s="82"/>
      <c r="C44" s="83" t="s">
        <v>47</v>
      </c>
      <c r="D44" s="84"/>
      <c r="E44" s="83" t="s">
        <v>48</v>
      </c>
      <c r="F44" s="84"/>
      <c r="G44" s="84" t="s">
        <v>49</v>
      </c>
      <c r="H44" s="84"/>
      <c r="I44" s="83"/>
      <c r="J44" s="83"/>
      <c r="K44" s="202" t="s">
        <v>50</v>
      </c>
      <c r="L44" s="202"/>
      <c r="M44" s="202"/>
      <c r="N44" s="84"/>
      <c r="O44" s="85"/>
    </row>
    <row r="45" spans="2:15" s="89" customFormat="1" ht="38.25" customHeight="1">
      <c r="B45" s="86"/>
      <c r="C45" s="87"/>
      <c r="D45" s="87"/>
      <c r="E45" s="87"/>
      <c r="F45" s="87"/>
      <c r="G45" s="87"/>
      <c r="H45" s="87"/>
      <c r="I45" s="87"/>
      <c r="J45" s="87"/>
      <c r="K45" s="87"/>
      <c r="L45" s="87"/>
      <c r="M45" s="87"/>
      <c r="N45" s="87"/>
      <c r="O45" s="88"/>
    </row>
    <row r="46" spans="2:15" ht="33" customHeight="1"/>
  </sheetData>
  <mergeCells count="14">
    <mergeCell ref="K43:M43"/>
    <mergeCell ref="K44:M44"/>
    <mergeCell ref="K13:M13"/>
    <mergeCell ref="G35:H35"/>
    <mergeCell ref="J35:K35"/>
    <mergeCell ref="K41:M41"/>
    <mergeCell ref="G42:H42"/>
    <mergeCell ref="K42:M42"/>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0" zoomScale="40" zoomScaleNormal="40" workbookViewId="0">
      <selection activeCell="C20" sqref="C2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92" t="s">
        <v>0</v>
      </c>
      <c r="C6" s="193"/>
      <c r="D6" s="193"/>
      <c r="E6" s="193"/>
      <c r="F6" s="193"/>
      <c r="G6" s="193"/>
      <c r="H6" s="193"/>
      <c r="I6" s="193"/>
      <c r="J6" s="193"/>
      <c r="K6" s="193"/>
      <c r="L6" s="193"/>
      <c r="M6" s="193"/>
      <c r="N6" s="193"/>
      <c r="O6" s="194"/>
    </row>
    <row r="7" spans="2:15" ht="15.75">
      <c r="B7" s="192" t="s">
        <v>1</v>
      </c>
      <c r="C7" s="193"/>
      <c r="D7" s="193"/>
      <c r="E7" s="193"/>
      <c r="F7" s="193"/>
      <c r="G7" s="193"/>
      <c r="H7" s="193"/>
      <c r="I7" s="193"/>
      <c r="J7" s="193"/>
      <c r="K7" s="193"/>
      <c r="L7" s="193"/>
      <c r="M7" s="193"/>
      <c r="N7" s="193"/>
      <c r="O7" s="194"/>
    </row>
    <row r="8" spans="2:15" ht="30">
      <c r="B8" s="195" t="s">
        <v>2</v>
      </c>
      <c r="C8" s="196"/>
      <c r="D8" s="196"/>
      <c r="E8" s="196"/>
      <c r="F8" s="196"/>
      <c r="G8" s="196"/>
      <c r="H8" s="196"/>
      <c r="I8" s="196"/>
      <c r="J8" s="196"/>
      <c r="K8" s="196"/>
      <c r="L8" s="196"/>
      <c r="M8" s="196"/>
      <c r="N8" s="196"/>
      <c r="O8" s="197"/>
    </row>
    <row r="9" spans="2:15" ht="30">
      <c r="B9" s="195" t="s">
        <v>3</v>
      </c>
      <c r="C9" s="196"/>
      <c r="D9" s="196"/>
      <c r="E9" s="196"/>
      <c r="F9" s="196"/>
      <c r="G9" s="196"/>
      <c r="H9" s="196"/>
      <c r="I9" s="196"/>
      <c r="J9" s="196"/>
      <c r="K9" s="196"/>
      <c r="L9" s="196"/>
      <c r="M9" s="196"/>
      <c r="N9" s="196"/>
      <c r="O9" s="197"/>
    </row>
    <row r="10" spans="2:15" ht="30">
      <c r="B10" s="198" t="s">
        <v>69</v>
      </c>
      <c r="C10" s="199"/>
      <c r="D10" s="199"/>
      <c r="E10" s="199"/>
      <c r="F10" s="199"/>
      <c r="G10" s="199"/>
      <c r="H10" s="199"/>
      <c r="I10" s="199"/>
      <c r="J10" s="199"/>
      <c r="K10" s="199"/>
      <c r="L10" s="199"/>
      <c r="M10" s="199"/>
      <c r="N10" s="199"/>
      <c r="O10" s="200"/>
    </row>
    <row r="11" spans="2:15" ht="27.75">
      <c r="B11" s="189" t="s">
        <v>4</v>
      </c>
      <c r="C11" s="190"/>
      <c r="D11" s="190"/>
      <c r="E11" s="190"/>
      <c r="F11" s="190"/>
      <c r="G11" s="190"/>
      <c r="H11" s="190"/>
      <c r="I11" s="190"/>
      <c r="J11" s="190"/>
      <c r="K11" s="190"/>
      <c r="L11" s="190"/>
      <c r="M11" s="190"/>
      <c r="N11" s="190"/>
      <c r="O11" s="191"/>
    </row>
    <row r="12" spans="2:15" ht="27.75">
      <c r="B12" s="9"/>
      <c r="C12" s="10" t="s">
        <v>5</v>
      </c>
      <c r="D12" s="7"/>
      <c r="E12" s="7"/>
      <c r="F12" s="7"/>
      <c r="G12" s="7"/>
      <c r="H12" s="7"/>
      <c r="I12" s="7"/>
      <c r="J12" s="7"/>
      <c r="K12" s="7"/>
      <c r="L12" s="7"/>
      <c r="M12" s="7"/>
      <c r="N12" s="7"/>
      <c r="O12" s="8"/>
    </row>
    <row r="13" spans="2:15" s="15" customFormat="1" ht="45">
      <c r="B13" s="11"/>
      <c r="C13" s="112">
        <v>44593</v>
      </c>
      <c r="D13" s="12"/>
      <c r="E13" s="13"/>
      <c r="F13" s="12"/>
      <c r="G13" s="12"/>
      <c r="H13" s="12"/>
      <c r="I13" s="12"/>
      <c r="J13" s="12"/>
      <c r="K13" s="203" t="s">
        <v>6</v>
      </c>
      <c r="L13" s="204"/>
      <c r="M13" s="205"/>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117" customHeight="1">
      <c r="B17" s="48">
        <v>3</v>
      </c>
      <c r="C17" s="121" t="s">
        <v>78</v>
      </c>
      <c r="D17" s="36" t="s">
        <v>23</v>
      </c>
      <c r="E17" s="27" t="s">
        <v>24</v>
      </c>
      <c r="F17" s="122" t="s">
        <v>72</v>
      </c>
      <c r="G17" s="122" t="s">
        <v>79</v>
      </c>
      <c r="H17" s="122">
        <v>44608</v>
      </c>
      <c r="I17" s="122">
        <v>44608</v>
      </c>
      <c r="J17" s="30">
        <v>7600</v>
      </c>
      <c r="K17" s="30">
        <v>0</v>
      </c>
      <c r="L17" s="30">
        <v>0</v>
      </c>
      <c r="M17" s="31">
        <v>0</v>
      </c>
      <c r="N17" s="32">
        <f t="shared" si="0"/>
        <v>7600</v>
      </c>
      <c r="O17" s="37" t="s">
        <v>80</v>
      </c>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05">
      <c r="B26" s="48">
        <v>1</v>
      </c>
      <c r="C26" s="121" t="s">
        <v>81</v>
      </c>
      <c r="D26" s="36" t="s">
        <v>39</v>
      </c>
      <c r="E26" s="27" t="s">
        <v>40</v>
      </c>
      <c r="F26" s="122" t="s">
        <v>72</v>
      </c>
      <c r="G26" s="122" t="s">
        <v>79</v>
      </c>
      <c r="H26" s="122">
        <v>44603</v>
      </c>
      <c r="I26" s="122">
        <v>44604</v>
      </c>
      <c r="J26" s="30">
        <v>26100</v>
      </c>
      <c r="K26" s="30">
        <v>0</v>
      </c>
      <c r="L26" s="30">
        <v>0</v>
      </c>
      <c r="M26" s="31">
        <v>0</v>
      </c>
      <c r="N26" s="32">
        <f t="shared" si="1"/>
        <v>26100</v>
      </c>
      <c r="O26" s="50"/>
    </row>
    <row r="27" spans="2:18" s="51" customFormat="1" ht="78.75">
      <c r="B27" s="48">
        <v>2</v>
      </c>
      <c r="C27" s="121" t="s">
        <v>82</v>
      </c>
      <c r="D27" s="36" t="s">
        <v>39</v>
      </c>
      <c r="E27" s="27" t="s">
        <v>40</v>
      </c>
      <c r="F27" s="122" t="s">
        <v>72</v>
      </c>
      <c r="G27" s="122" t="s">
        <v>79</v>
      </c>
      <c r="H27" s="122">
        <v>44608</v>
      </c>
      <c r="I27" s="122">
        <v>44608</v>
      </c>
      <c r="J27" s="30">
        <v>15700</v>
      </c>
      <c r="K27" s="30">
        <v>0</v>
      </c>
      <c r="L27" s="30">
        <v>0</v>
      </c>
      <c r="M27" s="31">
        <v>0</v>
      </c>
      <c r="N27" s="32">
        <f>+SUM(J27:M27)</f>
        <v>15700</v>
      </c>
      <c r="O27" s="50"/>
    </row>
    <row r="28" spans="2:18" s="51" customFormat="1" ht="105">
      <c r="B28" s="48">
        <v>4</v>
      </c>
      <c r="C28" s="121" t="s">
        <v>83</v>
      </c>
      <c r="D28" s="36" t="s">
        <v>39</v>
      </c>
      <c r="E28" s="27" t="s">
        <v>40</v>
      </c>
      <c r="F28" s="122" t="s">
        <v>72</v>
      </c>
      <c r="G28" s="122" t="s">
        <v>79</v>
      </c>
      <c r="H28" s="122">
        <v>44607</v>
      </c>
      <c r="I28" s="122">
        <v>44610</v>
      </c>
      <c r="J28" s="30">
        <v>52250</v>
      </c>
      <c r="K28" s="30">
        <v>0</v>
      </c>
      <c r="L28" s="30">
        <v>0</v>
      </c>
      <c r="M28" s="31">
        <v>0</v>
      </c>
      <c r="N28" s="32">
        <f t="shared" si="0"/>
        <v>52250</v>
      </c>
      <c r="O28" s="50"/>
    </row>
    <row r="29" spans="2:18" s="62" customFormat="1" ht="38.25" customHeight="1">
      <c r="B29" s="56"/>
      <c r="C29" s="57"/>
      <c r="D29" s="58"/>
      <c r="E29" s="57"/>
      <c r="F29" s="57"/>
      <c r="G29" s="57"/>
      <c r="H29" s="58"/>
      <c r="I29" s="58"/>
      <c r="J29" s="59">
        <f>SUM(J15:J28)</f>
        <v>101650</v>
      </c>
      <c r="K29" s="59">
        <f>SUM(K15:K28)</f>
        <v>0</v>
      </c>
      <c r="L29" s="59">
        <f>SUM(L15:L28)</f>
        <v>0</v>
      </c>
      <c r="M29" s="59">
        <f>SUM(M15:M28)</f>
        <v>0</v>
      </c>
      <c r="N29" s="60">
        <f>SUM(N15:N28)</f>
        <v>101650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64"/>
      <c r="F31" s="64"/>
      <c r="G31" s="64"/>
      <c r="H31" s="65"/>
      <c r="I31" s="65"/>
      <c r="J31" s="66"/>
      <c r="K31" s="66"/>
      <c r="L31" s="66"/>
      <c r="M31" s="68"/>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4"/>
      <c r="D35" s="65"/>
      <c r="E35" s="64"/>
      <c r="F35" s="64"/>
      <c r="G35" s="64"/>
      <c r="H35" s="65"/>
      <c r="I35" s="65"/>
      <c r="J35" s="66"/>
      <c r="K35" s="66"/>
      <c r="L35" s="66"/>
      <c r="M35" s="66"/>
      <c r="N35" s="66"/>
      <c r="O35" s="67"/>
    </row>
    <row r="36" spans="2:15" s="62" customFormat="1" ht="38.25" customHeight="1">
      <c r="B36" s="63"/>
      <c r="C36" s="120" t="s">
        <v>41</v>
      </c>
      <c r="D36" s="65"/>
      <c r="E36" s="120" t="s">
        <v>41</v>
      </c>
      <c r="F36" s="64"/>
      <c r="G36" s="206" t="s">
        <v>41</v>
      </c>
      <c r="H36" s="206"/>
      <c r="I36" s="65"/>
      <c r="J36" s="206" t="s">
        <v>41</v>
      </c>
      <c r="K36" s="20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07"/>
      <c r="L42" s="207"/>
      <c r="M42" s="207"/>
      <c r="N42" s="75"/>
      <c r="O42" s="8"/>
    </row>
    <row r="43" spans="2:15" s="79" customFormat="1" ht="63.75" customHeight="1">
      <c r="B43" s="76"/>
      <c r="C43" s="118" t="s">
        <v>42</v>
      </c>
      <c r="D43" s="118"/>
      <c r="E43" s="118" t="s">
        <v>42</v>
      </c>
      <c r="F43" s="118"/>
      <c r="G43" s="201" t="s">
        <v>42</v>
      </c>
      <c r="H43" s="201"/>
      <c r="I43" s="118"/>
      <c r="J43" s="118"/>
      <c r="K43" s="208" t="s">
        <v>42</v>
      </c>
      <c r="L43" s="208"/>
      <c r="M43" s="208"/>
      <c r="N43" s="118"/>
      <c r="O43" s="78"/>
    </row>
    <row r="44" spans="2:15" s="79" customFormat="1" ht="63.75" customHeight="1">
      <c r="B44" s="76"/>
      <c r="C44" s="118" t="s">
        <v>43</v>
      </c>
      <c r="D44" s="80"/>
      <c r="E44" s="118" t="s">
        <v>44</v>
      </c>
      <c r="F44" s="80"/>
      <c r="G44" s="80" t="s">
        <v>45</v>
      </c>
      <c r="H44" s="80"/>
      <c r="I44" s="118"/>
      <c r="J44" s="118"/>
      <c r="K44" s="201" t="s">
        <v>46</v>
      </c>
      <c r="L44" s="201"/>
      <c r="M44" s="201"/>
      <c r="N44" s="80"/>
      <c r="O44" s="81"/>
    </row>
    <row r="45" spans="2:15" s="79" customFormat="1" ht="63.75" customHeight="1">
      <c r="B45" s="82"/>
      <c r="C45" s="119" t="s">
        <v>47</v>
      </c>
      <c r="D45" s="84"/>
      <c r="E45" s="119" t="s">
        <v>48</v>
      </c>
      <c r="F45" s="84"/>
      <c r="G45" s="84" t="s">
        <v>49</v>
      </c>
      <c r="H45" s="84"/>
      <c r="I45" s="119"/>
      <c r="J45" s="119"/>
      <c r="K45" s="202" t="s">
        <v>50</v>
      </c>
      <c r="L45" s="202"/>
      <c r="M45" s="202"/>
      <c r="N45" s="84"/>
      <c r="O45" s="85"/>
    </row>
    <row r="46" spans="2:15" s="89" customFormat="1" ht="38.25" customHeight="1">
      <c r="B46" s="86"/>
      <c r="C46" s="87"/>
      <c r="D46" s="87"/>
      <c r="E46" s="87"/>
      <c r="F46" s="87"/>
      <c r="G46" s="87"/>
      <c r="H46" s="87"/>
      <c r="I46" s="87"/>
      <c r="J46" s="87"/>
      <c r="K46" s="87"/>
      <c r="L46" s="87"/>
      <c r="M46" s="87"/>
      <c r="N46" s="87"/>
      <c r="O46" s="88"/>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0"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6" t="s">
        <v>0</v>
      </c>
      <c r="C6" s="217"/>
      <c r="D6" s="217"/>
      <c r="E6" s="217"/>
      <c r="F6" s="217"/>
      <c r="G6" s="217"/>
      <c r="H6" s="217"/>
      <c r="I6" s="217"/>
      <c r="J6" s="217"/>
      <c r="K6" s="217"/>
      <c r="L6" s="217"/>
      <c r="M6" s="217"/>
      <c r="N6" s="217"/>
      <c r="O6" s="218"/>
    </row>
    <row r="7" spans="2:15" ht="23.25">
      <c r="B7" s="216" t="s">
        <v>1</v>
      </c>
      <c r="C7" s="217"/>
      <c r="D7" s="217"/>
      <c r="E7" s="217"/>
      <c r="F7" s="217"/>
      <c r="G7" s="217"/>
      <c r="H7" s="217"/>
      <c r="I7" s="217"/>
      <c r="J7" s="217"/>
      <c r="K7" s="217"/>
      <c r="L7" s="217"/>
      <c r="M7" s="217"/>
      <c r="N7" s="217"/>
      <c r="O7" s="218"/>
    </row>
    <row r="8" spans="2:15" ht="30">
      <c r="B8" s="195" t="s">
        <v>2</v>
      </c>
      <c r="C8" s="196"/>
      <c r="D8" s="196"/>
      <c r="E8" s="196"/>
      <c r="F8" s="196"/>
      <c r="G8" s="196"/>
      <c r="H8" s="196"/>
      <c r="I8" s="196"/>
      <c r="J8" s="196"/>
      <c r="K8" s="196"/>
      <c r="L8" s="196"/>
      <c r="M8" s="196"/>
      <c r="N8" s="196"/>
      <c r="O8" s="197"/>
    </row>
    <row r="9" spans="2:15" ht="30">
      <c r="B9" s="195" t="s">
        <v>3</v>
      </c>
      <c r="C9" s="196"/>
      <c r="D9" s="196"/>
      <c r="E9" s="196"/>
      <c r="F9" s="196"/>
      <c r="G9" s="196"/>
      <c r="H9" s="196"/>
      <c r="I9" s="196"/>
      <c r="J9" s="196"/>
      <c r="K9" s="196"/>
      <c r="L9" s="196"/>
      <c r="M9" s="196"/>
      <c r="N9" s="196"/>
      <c r="O9" s="197"/>
    </row>
    <row r="10" spans="2:15" ht="30">
      <c r="B10" s="198" t="s">
        <v>69</v>
      </c>
      <c r="C10" s="199"/>
      <c r="D10" s="199"/>
      <c r="E10" s="199"/>
      <c r="F10" s="199"/>
      <c r="G10" s="199"/>
      <c r="H10" s="199"/>
      <c r="I10" s="199"/>
      <c r="J10" s="199"/>
      <c r="K10" s="199"/>
      <c r="L10" s="199"/>
      <c r="M10" s="199"/>
      <c r="N10" s="199"/>
      <c r="O10" s="200"/>
    </row>
    <row r="11" spans="2:15" ht="27.75">
      <c r="B11" s="189" t="s">
        <v>4</v>
      </c>
      <c r="C11" s="190"/>
      <c r="D11" s="190"/>
      <c r="E11" s="190"/>
      <c r="F11" s="190"/>
      <c r="G11" s="190"/>
      <c r="H11" s="190"/>
      <c r="I11" s="190"/>
      <c r="J11" s="190"/>
      <c r="K11" s="190"/>
      <c r="L11" s="190"/>
      <c r="M11" s="190"/>
      <c r="N11" s="190"/>
      <c r="O11" s="191"/>
    </row>
    <row r="12" spans="2:15" ht="27.75">
      <c r="B12" s="9"/>
      <c r="C12" s="10" t="s">
        <v>5</v>
      </c>
      <c r="D12" s="7"/>
      <c r="E12" s="7"/>
      <c r="F12" s="7"/>
      <c r="G12" s="7"/>
      <c r="H12" s="7"/>
      <c r="I12" s="7"/>
      <c r="J12" s="7"/>
      <c r="K12" s="7"/>
      <c r="L12" s="7"/>
      <c r="M12" s="7"/>
      <c r="N12" s="7"/>
      <c r="O12" s="8"/>
    </row>
    <row r="13" spans="2:15" s="15" customFormat="1" ht="45">
      <c r="B13" s="11"/>
      <c r="C13" s="112" t="s">
        <v>84</v>
      </c>
      <c r="D13" s="12"/>
      <c r="E13" s="13"/>
      <c r="F13" s="12"/>
      <c r="G13" s="12"/>
      <c r="H13" s="12"/>
      <c r="I13" s="12"/>
      <c r="J13" s="12"/>
      <c r="K13" s="203" t="s">
        <v>6</v>
      </c>
      <c r="L13" s="204"/>
      <c r="M13" s="20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51.5" customHeight="1">
      <c r="B26" s="48">
        <v>1</v>
      </c>
      <c r="C26" s="126" t="s">
        <v>85</v>
      </c>
      <c r="D26" s="36" t="s">
        <v>39</v>
      </c>
      <c r="E26" s="27" t="s">
        <v>40</v>
      </c>
      <c r="F26" s="127" t="s">
        <v>72</v>
      </c>
      <c r="G26" s="127" t="s">
        <v>88</v>
      </c>
      <c r="H26" s="128">
        <v>44639</v>
      </c>
      <c r="I26" s="128">
        <v>44640</v>
      </c>
      <c r="J26" s="129">
        <v>57200</v>
      </c>
      <c r="K26" s="209">
        <v>158900</v>
      </c>
      <c r="L26" s="129">
        <v>59100</v>
      </c>
      <c r="M26" s="130">
        <v>0</v>
      </c>
      <c r="N26" s="131">
        <f t="shared" si="1"/>
        <v>275200</v>
      </c>
      <c r="O26" s="132"/>
    </row>
    <row r="27" spans="2:18" s="51" customFormat="1" ht="129" customHeight="1">
      <c r="B27" s="48">
        <v>2</v>
      </c>
      <c r="C27" s="126" t="s">
        <v>86</v>
      </c>
      <c r="D27" s="36" t="s">
        <v>39</v>
      </c>
      <c r="E27" s="27" t="s">
        <v>40</v>
      </c>
      <c r="F27" s="127" t="s">
        <v>72</v>
      </c>
      <c r="G27" s="127" t="s">
        <v>89</v>
      </c>
      <c r="H27" s="128">
        <v>44641</v>
      </c>
      <c r="I27" s="128">
        <v>44642</v>
      </c>
      <c r="J27" s="129">
        <v>38700</v>
      </c>
      <c r="K27" s="210"/>
      <c r="L27" s="129">
        <v>52000</v>
      </c>
      <c r="M27" s="130">
        <v>0</v>
      </c>
      <c r="N27" s="131">
        <f>+SUM(J27:M27)</f>
        <v>90700</v>
      </c>
      <c r="O27" s="132"/>
    </row>
    <row r="28" spans="2:18" s="51" customFormat="1" ht="129.75" customHeight="1">
      <c r="B28" s="48">
        <v>3</v>
      </c>
      <c r="C28" s="126" t="s">
        <v>87</v>
      </c>
      <c r="D28" s="36" t="s">
        <v>39</v>
      </c>
      <c r="E28" s="27" t="s">
        <v>40</v>
      </c>
      <c r="F28" s="133" t="s">
        <v>72</v>
      </c>
      <c r="G28" s="133" t="s">
        <v>90</v>
      </c>
      <c r="H28" s="128">
        <v>44644</v>
      </c>
      <c r="I28" s="128">
        <v>44645</v>
      </c>
      <c r="J28" s="129">
        <v>36200</v>
      </c>
      <c r="K28" s="211"/>
      <c r="L28" s="129">
        <v>45000</v>
      </c>
      <c r="M28" s="130">
        <v>0</v>
      </c>
      <c r="N28" s="131">
        <f t="shared" si="0"/>
        <v>81200</v>
      </c>
      <c r="O28" s="132"/>
    </row>
    <row r="29" spans="2:18" s="62" customFormat="1" ht="38.25" customHeight="1">
      <c r="B29" s="56"/>
      <c r="C29" s="57"/>
      <c r="D29" s="58"/>
      <c r="E29" s="57"/>
      <c r="F29" s="57"/>
      <c r="G29" s="57"/>
      <c r="H29" s="58"/>
      <c r="I29" s="58"/>
      <c r="J29" s="59">
        <f>SUM(J15:J28)</f>
        <v>132100</v>
      </c>
      <c r="K29" s="59">
        <f>SUM(K15:K28)</f>
        <v>158900</v>
      </c>
      <c r="L29" s="59">
        <f>SUM(L15:L28)</f>
        <v>156100</v>
      </c>
      <c r="M29" s="59">
        <f>SUM(M15:M28)</f>
        <v>0</v>
      </c>
      <c r="N29" s="60">
        <f>SUM(N15:N28)</f>
        <v>447100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212" t="s">
        <v>94</v>
      </c>
      <c r="F31" s="212"/>
      <c r="G31" s="212"/>
      <c r="H31" s="212"/>
      <c r="I31" s="212"/>
      <c r="J31" s="212"/>
      <c r="K31" s="212"/>
      <c r="L31" s="212"/>
      <c r="M31" s="212"/>
      <c r="N31" s="212"/>
      <c r="O31" s="213"/>
    </row>
    <row r="32" spans="2:18" s="62" customFormat="1" ht="108" customHeight="1">
      <c r="B32" s="63"/>
      <c r="C32" s="64"/>
      <c r="D32" s="65"/>
      <c r="E32" s="64"/>
      <c r="F32" s="64"/>
      <c r="G32" s="64"/>
      <c r="H32" s="65"/>
      <c r="I32" s="65"/>
      <c r="J32" s="148" t="s">
        <v>91</v>
      </c>
      <c r="K32" s="149" t="s">
        <v>76</v>
      </c>
      <c r="L32" s="154" t="s">
        <v>77</v>
      </c>
      <c r="M32" s="66"/>
      <c r="N32" s="66"/>
      <c r="O32" s="67"/>
    </row>
    <row r="33" spans="2:15" s="62" customFormat="1" ht="38.25" customHeight="1">
      <c r="B33" s="63"/>
      <c r="C33" s="64"/>
      <c r="D33" s="65"/>
      <c r="E33" s="64"/>
      <c r="F33" s="64"/>
      <c r="G33" s="64"/>
      <c r="H33" s="65"/>
      <c r="I33" s="65"/>
      <c r="J33" s="150" t="s">
        <v>53</v>
      </c>
      <c r="K33" s="147">
        <f>315000-L33</f>
        <v>158900</v>
      </c>
      <c r="L33" s="147">
        <v>156100</v>
      </c>
      <c r="M33" s="66"/>
      <c r="N33" s="66"/>
      <c r="O33" s="67"/>
    </row>
    <row r="34" spans="2:15" s="62" customFormat="1" ht="38.25" customHeight="1">
      <c r="B34" s="63"/>
      <c r="C34" s="64"/>
      <c r="D34" s="65"/>
      <c r="E34" s="64"/>
      <c r="F34" s="64"/>
      <c r="G34" s="64"/>
      <c r="H34" s="65"/>
      <c r="I34" s="65"/>
      <c r="J34" s="150" t="s">
        <v>54</v>
      </c>
      <c r="K34" s="147">
        <f>315000-L34</f>
        <v>158900</v>
      </c>
      <c r="L34" s="147">
        <v>156100</v>
      </c>
      <c r="M34" s="66"/>
      <c r="N34" s="66"/>
      <c r="O34" s="67"/>
    </row>
    <row r="35" spans="2:15" s="62" customFormat="1" ht="38.25" customHeight="1">
      <c r="B35" s="63"/>
      <c r="C35" s="64"/>
      <c r="D35" s="65"/>
      <c r="E35" s="64"/>
      <c r="F35" s="64"/>
      <c r="G35" s="64"/>
      <c r="H35" s="65"/>
      <c r="I35" s="65"/>
      <c r="J35" s="65" t="s">
        <v>92</v>
      </c>
      <c r="K35" s="146">
        <f>SUM(K33:K34)</f>
        <v>317800</v>
      </c>
      <c r="L35" s="146">
        <f>SUM(L33:L34)</f>
        <v>312200</v>
      </c>
      <c r="M35" s="66"/>
      <c r="N35" s="66"/>
      <c r="O35" s="67"/>
    </row>
    <row r="36" spans="2:15" s="62" customFormat="1" ht="38.25" customHeight="1">
      <c r="B36" s="63"/>
      <c r="C36" s="64"/>
      <c r="D36" s="65"/>
      <c r="E36" s="64"/>
      <c r="F36" s="64"/>
      <c r="G36" s="64"/>
      <c r="H36" s="65"/>
      <c r="I36" s="65"/>
      <c r="J36" s="65" t="s">
        <v>93</v>
      </c>
      <c r="K36" s="214">
        <f>+K35+L35</f>
        <v>630000</v>
      </c>
      <c r="L36" s="215"/>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125" t="s">
        <v>41</v>
      </c>
      <c r="D39" s="65"/>
      <c r="E39" s="125" t="s">
        <v>41</v>
      </c>
      <c r="F39" s="64"/>
      <c r="G39" s="206" t="s">
        <v>41</v>
      </c>
      <c r="H39" s="206"/>
      <c r="I39" s="65"/>
      <c r="J39" s="206" t="s">
        <v>41</v>
      </c>
      <c r="K39" s="20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07"/>
      <c r="L42" s="207"/>
      <c r="M42" s="207"/>
      <c r="N42" s="75"/>
      <c r="O42" s="8"/>
    </row>
    <row r="43" spans="2:15" s="79" customFormat="1" ht="63.75" customHeight="1">
      <c r="B43" s="76"/>
      <c r="C43" s="123" t="s">
        <v>42</v>
      </c>
      <c r="D43" s="123"/>
      <c r="E43" s="123" t="s">
        <v>42</v>
      </c>
      <c r="F43" s="123"/>
      <c r="G43" s="201" t="s">
        <v>42</v>
      </c>
      <c r="H43" s="201"/>
      <c r="I43" s="123"/>
      <c r="J43" s="123"/>
      <c r="K43" s="208" t="s">
        <v>42</v>
      </c>
      <c r="L43" s="208"/>
      <c r="M43" s="208"/>
      <c r="N43" s="123"/>
      <c r="O43" s="78"/>
    </row>
    <row r="44" spans="2:15" s="79" customFormat="1" ht="63.75" customHeight="1">
      <c r="B44" s="76"/>
      <c r="C44" s="123" t="s">
        <v>43</v>
      </c>
      <c r="D44" s="80"/>
      <c r="E44" s="123" t="s">
        <v>44</v>
      </c>
      <c r="F44" s="80"/>
      <c r="G44" s="80" t="s">
        <v>45</v>
      </c>
      <c r="H44" s="80"/>
      <c r="I44" s="123"/>
      <c r="J44" s="123"/>
      <c r="K44" s="201" t="s">
        <v>46</v>
      </c>
      <c r="L44" s="201"/>
      <c r="M44" s="201"/>
      <c r="N44" s="80"/>
      <c r="O44" s="81"/>
    </row>
    <row r="45" spans="2:15" s="79" customFormat="1" ht="63.75" customHeight="1">
      <c r="B45" s="82"/>
      <c r="C45" s="124" t="s">
        <v>47</v>
      </c>
      <c r="D45" s="84"/>
      <c r="E45" s="124" t="s">
        <v>48</v>
      </c>
      <c r="F45" s="84"/>
      <c r="G45" s="84" t="s">
        <v>49</v>
      </c>
      <c r="H45" s="84"/>
      <c r="I45" s="124"/>
      <c r="J45" s="124"/>
      <c r="K45" s="202" t="s">
        <v>50</v>
      </c>
      <c r="L45" s="202"/>
      <c r="M45" s="202"/>
      <c r="N45" s="84"/>
      <c r="O45" s="85"/>
    </row>
    <row r="46" spans="2:15" s="152" customFormat="1" ht="38.25" customHeight="1">
      <c r="B46" s="151"/>
    </row>
    <row r="47" spans="2:15" ht="33" customHeight="1"/>
  </sheetData>
  <mergeCells count="17">
    <mergeCell ref="B11:O11"/>
    <mergeCell ref="B6:O6"/>
    <mergeCell ref="B7:O7"/>
    <mergeCell ref="B8:O8"/>
    <mergeCell ref="B9:O9"/>
    <mergeCell ref="B10:O10"/>
    <mergeCell ref="K44:M44"/>
    <mergeCell ref="K45:M45"/>
    <mergeCell ref="K13:M13"/>
    <mergeCell ref="G39:H39"/>
    <mergeCell ref="J39:K39"/>
    <mergeCell ref="K42:M42"/>
    <mergeCell ref="G43:H43"/>
    <mergeCell ref="K43:M43"/>
    <mergeCell ref="K26:K28"/>
    <mergeCell ref="E31:O31"/>
    <mergeCell ref="K36:L36"/>
  </mergeCells>
  <printOptions horizontalCentered="1" verticalCentered="1"/>
  <pageMargins left="0" right="0" top="0" bottom="0" header="0.31496062992125984" footer="0.31496062992125984"/>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A19" zoomScale="40" zoomScaleNormal="40" workbookViewId="0">
      <selection activeCell="D28" sqref="D2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6" t="s">
        <v>0</v>
      </c>
      <c r="C6" s="217"/>
      <c r="D6" s="217"/>
      <c r="E6" s="217"/>
      <c r="F6" s="217"/>
      <c r="G6" s="217"/>
      <c r="H6" s="217"/>
      <c r="I6" s="217"/>
      <c r="J6" s="217"/>
      <c r="K6" s="217"/>
      <c r="L6" s="217"/>
      <c r="M6" s="217"/>
      <c r="N6" s="217"/>
      <c r="O6" s="218"/>
    </row>
    <row r="7" spans="2:15" ht="23.25">
      <c r="B7" s="216" t="s">
        <v>1</v>
      </c>
      <c r="C7" s="217"/>
      <c r="D7" s="217"/>
      <c r="E7" s="217"/>
      <c r="F7" s="217"/>
      <c r="G7" s="217"/>
      <c r="H7" s="217"/>
      <c r="I7" s="217"/>
      <c r="J7" s="217"/>
      <c r="K7" s="217"/>
      <c r="L7" s="217"/>
      <c r="M7" s="217"/>
      <c r="N7" s="217"/>
      <c r="O7" s="218"/>
    </row>
    <row r="8" spans="2:15" ht="30">
      <c r="B8" s="195" t="s">
        <v>2</v>
      </c>
      <c r="C8" s="196"/>
      <c r="D8" s="196"/>
      <c r="E8" s="196"/>
      <c r="F8" s="196"/>
      <c r="G8" s="196"/>
      <c r="H8" s="196"/>
      <c r="I8" s="196"/>
      <c r="J8" s="196"/>
      <c r="K8" s="196"/>
      <c r="L8" s="196"/>
      <c r="M8" s="196"/>
      <c r="N8" s="196"/>
      <c r="O8" s="197"/>
    </row>
    <row r="9" spans="2:15" ht="30">
      <c r="B9" s="195" t="s">
        <v>3</v>
      </c>
      <c r="C9" s="196"/>
      <c r="D9" s="196"/>
      <c r="E9" s="196"/>
      <c r="F9" s="196"/>
      <c r="G9" s="196"/>
      <c r="H9" s="196"/>
      <c r="I9" s="196"/>
      <c r="J9" s="196"/>
      <c r="K9" s="196"/>
      <c r="L9" s="196"/>
      <c r="M9" s="196"/>
      <c r="N9" s="196"/>
      <c r="O9" s="197"/>
    </row>
    <row r="10" spans="2:15" ht="30">
      <c r="B10" s="198" t="s">
        <v>69</v>
      </c>
      <c r="C10" s="199"/>
      <c r="D10" s="199"/>
      <c r="E10" s="199"/>
      <c r="F10" s="199"/>
      <c r="G10" s="199"/>
      <c r="H10" s="199"/>
      <c r="I10" s="199"/>
      <c r="J10" s="199"/>
      <c r="K10" s="199"/>
      <c r="L10" s="199"/>
      <c r="M10" s="199"/>
      <c r="N10" s="199"/>
      <c r="O10" s="200"/>
    </row>
    <row r="11" spans="2:15" ht="27.75">
      <c r="B11" s="189" t="s">
        <v>4</v>
      </c>
      <c r="C11" s="190"/>
      <c r="D11" s="190"/>
      <c r="E11" s="190"/>
      <c r="F11" s="190"/>
      <c r="G11" s="190"/>
      <c r="H11" s="190"/>
      <c r="I11" s="190"/>
      <c r="J11" s="190"/>
      <c r="K11" s="190"/>
      <c r="L11" s="190"/>
      <c r="M11" s="190"/>
      <c r="N11" s="190"/>
      <c r="O11" s="191"/>
    </row>
    <row r="12" spans="2:15" ht="27.75">
      <c r="B12" s="9"/>
      <c r="C12" s="10" t="s">
        <v>5</v>
      </c>
      <c r="D12" s="7"/>
      <c r="E12" s="7"/>
      <c r="F12" s="7"/>
      <c r="G12" s="7"/>
      <c r="H12" s="7"/>
      <c r="I12" s="7"/>
      <c r="J12" s="7"/>
      <c r="K12" s="7"/>
      <c r="L12" s="7"/>
      <c r="M12" s="7"/>
      <c r="N12" s="7"/>
      <c r="O12" s="8"/>
    </row>
    <row r="13" spans="2:15" s="15" customFormat="1" ht="45">
      <c r="B13" s="11"/>
      <c r="C13" s="112" t="s">
        <v>95</v>
      </c>
      <c r="D13" s="12"/>
      <c r="E13" s="13"/>
      <c r="F13" s="12"/>
      <c r="G13" s="12"/>
      <c r="H13" s="12"/>
      <c r="I13" s="12"/>
      <c r="J13" s="12"/>
      <c r="K13" s="203" t="s">
        <v>6</v>
      </c>
      <c r="L13" s="204"/>
      <c r="M13" s="20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si="0"/>
        <v>0</v>
      </c>
      <c r="O22" s="37"/>
    </row>
    <row r="23" spans="2:18" ht="60.75">
      <c r="B23" s="43"/>
      <c r="C23" s="117"/>
      <c r="D23" s="113" t="s">
        <v>33</v>
      </c>
      <c r="E23" s="27" t="s">
        <v>34</v>
      </c>
      <c r="F23" s="114"/>
      <c r="G23" s="114"/>
      <c r="H23" s="116"/>
      <c r="I23" s="116"/>
      <c r="J23" s="30">
        <v>0</v>
      </c>
      <c r="K23" s="30">
        <v>0</v>
      </c>
      <c r="L23" s="30">
        <v>0</v>
      </c>
      <c r="M23" s="31">
        <v>0</v>
      </c>
      <c r="N23" s="32">
        <f t="shared" si="0"/>
        <v>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50"/>
    </row>
    <row r="26" spans="2:18" ht="200.25" customHeight="1">
      <c r="B26" s="48">
        <v>1</v>
      </c>
      <c r="C26" s="165" t="s">
        <v>96</v>
      </c>
      <c r="D26" s="36" t="s">
        <v>39</v>
      </c>
      <c r="E26" s="27" t="s">
        <v>40</v>
      </c>
      <c r="F26" s="127" t="s">
        <v>72</v>
      </c>
      <c r="G26" s="127" t="s">
        <v>88</v>
      </c>
      <c r="H26" s="128">
        <v>44655</v>
      </c>
      <c r="I26" s="128">
        <v>44659</v>
      </c>
      <c r="J26" s="129">
        <v>445900</v>
      </c>
      <c r="K26" s="158">
        <v>168200</v>
      </c>
      <c r="L26" s="129">
        <v>146800</v>
      </c>
      <c r="M26" s="130">
        <v>0</v>
      </c>
      <c r="N26" s="131">
        <f t="shared" si="0"/>
        <v>760900</v>
      </c>
      <c r="O26" s="132"/>
    </row>
    <row r="27" spans="2:18" s="62" customFormat="1" ht="38.25" customHeight="1">
      <c r="B27" s="56"/>
      <c r="C27" s="57"/>
      <c r="D27" s="58"/>
      <c r="E27" s="57"/>
      <c r="F27" s="57"/>
      <c r="G27" s="57"/>
      <c r="H27" s="58"/>
      <c r="I27" s="58"/>
      <c r="J27" s="59">
        <f>SUM(J15:J26)</f>
        <v>445900</v>
      </c>
      <c r="K27" s="59">
        <f>SUM(K15:K26)</f>
        <v>168200</v>
      </c>
      <c r="L27" s="59">
        <f>SUM(L15:L26)</f>
        <v>146800</v>
      </c>
      <c r="M27" s="59">
        <f>SUM(M15:M26)</f>
        <v>0</v>
      </c>
      <c r="N27" s="60">
        <f>SUM(N15:N26)</f>
        <v>760900</v>
      </c>
      <c r="O27" s="61"/>
    </row>
    <row r="28" spans="2:18" s="62" customFormat="1" ht="38.25" customHeight="1">
      <c r="B28" s="63"/>
      <c r="C28" s="159"/>
      <c r="D28" s="65"/>
      <c r="E28" s="159"/>
      <c r="F28" s="159"/>
      <c r="G28" s="159"/>
      <c r="H28" s="65"/>
      <c r="I28" s="65"/>
      <c r="J28" s="66"/>
      <c r="K28" s="66"/>
      <c r="L28" s="66"/>
      <c r="M28" s="66"/>
      <c r="N28" s="66"/>
      <c r="O28" s="67"/>
    </row>
    <row r="29" spans="2:18" s="62" customFormat="1" ht="38.25" customHeight="1">
      <c r="B29" s="63"/>
      <c r="C29" s="159"/>
      <c r="D29" s="65"/>
      <c r="E29" s="212"/>
      <c r="F29" s="212"/>
      <c r="G29" s="212"/>
      <c r="H29" s="212"/>
      <c r="I29" s="212"/>
      <c r="J29" s="212"/>
      <c r="K29" s="212"/>
      <c r="L29" s="212"/>
      <c r="M29" s="212"/>
      <c r="N29" s="212"/>
      <c r="O29" s="213"/>
    </row>
    <row r="30" spans="2:18" s="62" customFormat="1" ht="38.25" customHeight="1">
      <c r="B30" s="63"/>
      <c r="C30" s="159"/>
      <c r="D30" s="65"/>
      <c r="E30" s="159"/>
      <c r="F30" s="159"/>
      <c r="G30" s="159"/>
      <c r="H30" s="65"/>
      <c r="I30" s="65"/>
      <c r="J30" s="65"/>
      <c r="K30" s="65"/>
      <c r="L30" s="65"/>
      <c r="M30" s="65"/>
      <c r="N30" s="66"/>
      <c r="O30" s="67"/>
    </row>
    <row r="31" spans="2:18" s="62" customFormat="1" ht="38.25" customHeight="1">
      <c r="B31" s="63"/>
      <c r="C31" s="159"/>
      <c r="D31" s="65"/>
      <c r="E31" s="159"/>
      <c r="F31" s="159"/>
      <c r="G31" s="159"/>
      <c r="H31" s="65"/>
      <c r="I31" s="65"/>
      <c r="J31" s="66"/>
      <c r="K31" s="66"/>
      <c r="L31" s="66"/>
      <c r="M31" s="66"/>
      <c r="N31" s="66"/>
      <c r="O31" s="67"/>
    </row>
    <row r="32" spans="2:18" s="62" customFormat="1" ht="38.25" customHeight="1">
      <c r="B32" s="63"/>
      <c r="C32" s="159"/>
      <c r="D32" s="65"/>
      <c r="E32" s="159"/>
      <c r="F32" s="159"/>
      <c r="G32" s="159"/>
      <c r="H32" s="65"/>
      <c r="I32" s="65"/>
      <c r="J32" s="66"/>
      <c r="K32" s="66"/>
      <c r="L32" s="66"/>
      <c r="M32" s="66"/>
      <c r="N32" s="66"/>
      <c r="O32" s="67"/>
    </row>
    <row r="33" spans="2:15" s="62" customFormat="1" ht="38.25" customHeight="1">
      <c r="B33" s="63"/>
      <c r="C33" s="159"/>
      <c r="D33" s="65"/>
      <c r="E33" s="159"/>
      <c r="F33" s="159"/>
      <c r="G33" s="159"/>
      <c r="H33" s="65"/>
      <c r="I33" s="65"/>
      <c r="J33" s="66"/>
      <c r="K33" s="66"/>
      <c r="L33" s="66"/>
      <c r="M33" s="66"/>
      <c r="N33" s="66"/>
      <c r="O33" s="67"/>
    </row>
    <row r="34" spans="2:15" s="62" customFormat="1" ht="38.25" customHeight="1">
      <c r="B34" s="63"/>
      <c r="C34" s="157" t="s">
        <v>41</v>
      </c>
      <c r="D34" s="65"/>
      <c r="E34" s="157" t="s">
        <v>41</v>
      </c>
      <c r="F34" s="159"/>
      <c r="G34" s="206" t="s">
        <v>41</v>
      </c>
      <c r="H34" s="206"/>
      <c r="I34" s="65"/>
      <c r="J34" s="206" t="s">
        <v>41</v>
      </c>
      <c r="K34" s="206"/>
      <c r="L34" s="66"/>
      <c r="M34" s="66"/>
      <c r="N34" s="66"/>
      <c r="O34" s="67"/>
    </row>
    <row r="35" spans="2:15" s="62" customFormat="1" ht="38.25" customHeight="1">
      <c r="B35" s="63"/>
      <c r="C35" s="159"/>
      <c r="D35" s="65"/>
      <c r="E35" s="159"/>
      <c r="F35" s="159"/>
      <c r="G35" s="15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7"/>
      <c r="L37" s="207"/>
      <c r="M37" s="207"/>
      <c r="N37" s="75"/>
      <c r="O37" s="8"/>
    </row>
    <row r="38" spans="2:15" s="79" customFormat="1" ht="63.75" customHeight="1">
      <c r="B38" s="76"/>
      <c r="C38" s="155" t="s">
        <v>42</v>
      </c>
      <c r="D38" s="155"/>
      <c r="E38" s="155" t="s">
        <v>42</v>
      </c>
      <c r="F38" s="155"/>
      <c r="G38" s="201" t="s">
        <v>42</v>
      </c>
      <c r="H38" s="201"/>
      <c r="I38" s="155"/>
      <c r="J38" s="155"/>
      <c r="K38" s="208" t="s">
        <v>42</v>
      </c>
      <c r="L38" s="208"/>
      <c r="M38" s="208"/>
      <c r="N38" s="155"/>
      <c r="O38" s="78"/>
    </row>
    <row r="39" spans="2:15" s="79" customFormat="1" ht="63.75" customHeight="1">
      <c r="B39" s="76"/>
      <c r="C39" s="155" t="s">
        <v>43</v>
      </c>
      <c r="D39" s="80"/>
      <c r="E39" s="155" t="s">
        <v>44</v>
      </c>
      <c r="F39" s="80"/>
      <c r="G39" s="80" t="s">
        <v>45</v>
      </c>
      <c r="H39" s="80"/>
      <c r="I39" s="155"/>
      <c r="J39" s="155"/>
      <c r="K39" s="201" t="s">
        <v>46</v>
      </c>
      <c r="L39" s="201"/>
      <c r="M39" s="201"/>
      <c r="N39" s="80"/>
      <c r="O39" s="81"/>
    </row>
    <row r="40" spans="2:15" s="79" customFormat="1" ht="63.75" customHeight="1">
      <c r="B40" s="82"/>
      <c r="C40" s="156" t="s">
        <v>47</v>
      </c>
      <c r="D40" s="84"/>
      <c r="E40" s="156" t="s">
        <v>48</v>
      </c>
      <c r="F40" s="84"/>
      <c r="G40" s="84" t="s">
        <v>49</v>
      </c>
      <c r="H40" s="84"/>
      <c r="I40" s="156"/>
      <c r="J40" s="156"/>
      <c r="K40" s="202" t="s">
        <v>50</v>
      </c>
      <c r="L40" s="202"/>
      <c r="M40" s="202"/>
      <c r="N40" s="84"/>
      <c r="O40" s="85"/>
    </row>
    <row r="41" spans="2:15" s="152" customFormat="1" ht="38.25" customHeight="1">
      <c r="B41" s="151"/>
    </row>
    <row r="42" spans="2:15" ht="33" customHeight="1"/>
  </sheetData>
  <mergeCells count="15">
    <mergeCell ref="K37:M37"/>
    <mergeCell ref="G38:H38"/>
    <mergeCell ref="K38:M38"/>
    <mergeCell ref="K39:M39"/>
    <mergeCell ref="K40:M40"/>
    <mergeCell ref="K13:M13"/>
    <mergeCell ref="E29:O29"/>
    <mergeCell ref="G34:H34"/>
    <mergeCell ref="J34:K34"/>
    <mergeCell ref="B6:O6"/>
    <mergeCell ref="B7:O7"/>
    <mergeCell ref="B8:O8"/>
    <mergeCell ref="B9:O9"/>
    <mergeCell ref="B10:O10"/>
    <mergeCell ref="B11:O11"/>
  </mergeCells>
  <printOptions horizontalCentered="1" verticalCentered="1"/>
  <pageMargins left="0" right="0" top="0" bottom="0" header="0.31496062992125984" footer="0.31496062992125984"/>
  <pageSetup scale="2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B24" zoomScale="40" zoomScaleNormal="40" workbookViewId="0">
      <selection activeCell="C37" sqref="C3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6" t="s">
        <v>0</v>
      </c>
      <c r="C6" s="217"/>
      <c r="D6" s="217"/>
      <c r="E6" s="217"/>
      <c r="F6" s="217"/>
      <c r="G6" s="217"/>
      <c r="H6" s="217"/>
      <c r="I6" s="217"/>
      <c r="J6" s="217"/>
      <c r="K6" s="217"/>
      <c r="L6" s="217"/>
      <c r="M6" s="217"/>
      <c r="N6" s="217"/>
      <c r="O6" s="218"/>
    </row>
    <row r="7" spans="2:15" ht="23.25">
      <c r="B7" s="216" t="s">
        <v>1</v>
      </c>
      <c r="C7" s="217"/>
      <c r="D7" s="217"/>
      <c r="E7" s="217"/>
      <c r="F7" s="217"/>
      <c r="G7" s="217"/>
      <c r="H7" s="217"/>
      <c r="I7" s="217"/>
      <c r="J7" s="217"/>
      <c r="K7" s="217"/>
      <c r="L7" s="217"/>
      <c r="M7" s="217"/>
      <c r="N7" s="217"/>
      <c r="O7" s="218"/>
    </row>
    <row r="8" spans="2:15" ht="30">
      <c r="B8" s="195" t="s">
        <v>2</v>
      </c>
      <c r="C8" s="196"/>
      <c r="D8" s="196"/>
      <c r="E8" s="196"/>
      <c r="F8" s="196"/>
      <c r="G8" s="196"/>
      <c r="H8" s="196"/>
      <c r="I8" s="196"/>
      <c r="J8" s="196"/>
      <c r="K8" s="196"/>
      <c r="L8" s="196"/>
      <c r="M8" s="196"/>
      <c r="N8" s="196"/>
      <c r="O8" s="197"/>
    </row>
    <row r="9" spans="2:15" ht="30">
      <c r="B9" s="195" t="s">
        <v>3</v>
      </c>
      <c r="C9" s="196"/>
      <c r="D9" s="196"/>
      <c r="E9" s="196"/>
      <c r="F9" s="196"/>
      <c r="G9" s="196"/>
      <c r="H9" s="196"/>
      <c r="I9" s="196"/>
      <c r="J9" s="196"/>
      <c r="K9" s="196"/>
      <c r="L9" s="196"/>
      <c r="M9" s="196"/>
      <c r="N9" s="196"/>
      <c r="O9" s="197"/>
    </row>
    <row r="10" spans="2:15" ht="30">
      <c r="B10" s="198" t="s">
        <v>69</v>
      </c>
      <c r="C10" s="199"/>
      <c r="D10" s="199"/>
      <c r="E10" s="199"/>
      <c r="F10" s="199"/>
      <c r="G10" s="199"/>
      <c r="H10" s="199"/>
      <c r="I10" s="199"/>
      <c r="J10" s="199"/>
      <c r="K10" s="199"/>
      <c r="L10" s="199"/>
      <c r="M10" s="199"/>
      <c r="N10" s="199"/>
      <c r="O10" s="200"/>
    </row>
    <row r="11" spans="2:15" ht="27.75">
      <c r="B11" s="189" t="s">
        <v>4</v>
      </c>
      <c r="C11" s="190"/>
      <c r="D11" s="190"/>
      <c r="E11" s="190"/>
      <c r="F11" s="190"/>
      <c r="G11" s="190"/>
      <c r="H11" s="190"/>
      <c r="I11" s="190"/>
      <c r="J11" s="190"/>
      <c r="K11" s="190"/>
      <c r="L11" s="190"/>
      <c r="M11" s="190"/>
      <c r="N11" s="190"/>
      <c r="O11" s="191"/>
    </row>
    <row r="12" spans="2:15" ht="27.75">
      <c r="B12" s="9"/>
      <c r="C12" s="10" t="s">
        <v>5</v>
      </c>
      <c r="D12" s="7"/>
      <c r="E12" s="7"/>
      <c r="F12" s="7"/>
      <c r="G12" s="7"/>
      <c r="H12" s="7"/>
      <c r="I12" s="7"/>
      <c r="J12" s="7"/>
      <c r="K12" s="7"/>
      <c r="L12" s="7"/>
      <c r="M12" s="7"/>
      <c r="N12" s="7"/>
      <c r="O12" s="8"/>
    </row>
    <row r="13" spans="2:15" s="15" customFormat="1" ht="45">
      <c r="B13" s="11"/>
      <c r="C13" s="112">
        <v>44682</v>
      </c>
      <c r="D13" s="12"/>
      <c r="E13" s="13"/>
      <c r="F13" s="12"/>
      <c r="G13" s="12"/>
      <c r="H13" s="12"/>
      <c r="I13" s="12"/>
      <c r="J13" s="12"/>
      <c r="K13" s="203" t="s">
        <v>6</v>
      </c>
      <c r="L13" s="204"/>
      <c r="M13" s="20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66" t="s">
        <v>103</v>
      </c>
      <c r="D26" s="169" t="s">
        <v>39</v>
      </c>
      <c r="E26" s="27" t="s">
        <v>40</v>
      </c>
      <c r="F26" s="127" t="s">
        <v>72</v>
      </c>
      <c r="G26" s="127" t="s">
        <v>102</v>
      </c>
      <c r="H26" s="128">
        <v>44703</v>
      </c>
      <c r="I26" s="128">
        <v>44703</v>
      </c>
      <c r="J26" s="129">
        <v>5700</v>
      </c>
      <c r="K26" s="163">
        <v>168200</v>
      </c>
      <c r="L26" s="129">
        <v>146800</v>
      </c>
      <c r="M26" s="130">
        <v>0</v>
      </c>
      <c r="N26" s="131">
        <f>+SUM(J26:M26)</f>
        <v>320700</v>
      </c>
      <c r="O26" s="132"/>
    </row>
    <row r="27" spans="2:18" s="62" customFormat="1" ht="38.25" customHeight="1">
      <c r="B27" s="56"/>
      <c r="C27" s="57"/>
      <c r="D27" s="58"/>
      <c r="E27" s="57"/>
      <c r="F27" s="57"/>
      <c r="G27" s="57"/>
      <c r="H27" s="58"/>
      <c r="I27" s="58"/>
      <c r="J27" s="59">
        <f>SUM(J15:J26)</f>
        <v>5700</v>
      </c>
      <c r="K27" s="59">
        <f>SUM(K15:K26)</f>
        <v>168200</v>
      </c>
      <c r="L27" s="59">
        <f>SUM(L15:L26)</f>
        <v>146800</v>
      </c>
      <c r="M27" s="59">
        <f>SUM(M15:M26)</f>
        <v>0</v>
      </c>
      <c r="N27" s="60">
        <f>SUM(N15:N26)</f>
        <v>320700</v>
      </c>
      <c r="O27" s="61"/>
    </row>
    <row r="28" spans="2:18" s="62" customFormat="1" ht="38.25" customHeight="1">
      <c r="B28" s="63"/>
      <c r="C28" s="164"/>
      <c r="F28" s="164"/>
      <c r="G28" s="220" t="s">
        <v>104</v>
      </c>
      <c r="H28" s="220"/>
      <c r="I28" s="220"/>
      <c r="J28" s="66"/>
      <c r="K28" s="66"/>
      <c r="L28" s="66"/>
      <c r="M28" s="66"/>
      <c r="N28" s="66"/>
      <c r="O28" s="67"/>
    </row>
    <row r="29" spans="2:18" s="62" customFormat="1" ht="38.25" customHeight="1">
      <c r="B29" s="63"/>
      <c r="C29" s="164"/>
      <c r="F29" s="164"/>
      <c r="G29" s="167">
        <v>1</v>
      </c>
      <c r="H29" s="219" t="s">
        <v>97</v>
      </c>
      <c r="I29" s="219"/>
      <c r="J29" s="66"/>
      <c r="K29" s="66"/>
      <c r="L29" s="66"/>
      <c r="M29" s="66"/>
      <c r="N29" s="66"/>
      <c r="O29" s="67"/>
    </row>
    <row r="30" spans="2:18" s="62" customFormat="1" ht="38.25" customHeight="1">
      <c r="B30" s="63"/>
      <c r="C30" s="164"/>
      <c r="F30" s="164"/>
      <c r="G30" s="167">
        <v>2</v>
      </c>
      <c r="H30" s="219" t="s">
        <v>98</v>
      </c>
      <c r="I30" s="219"/>
      <c r="J30" s="66"/>
      <c r="K30" s="66"/>
      <c r="L30" s="66"/>
      <c r="M30" s="66"/>
      <c r="N30" s="66"/>
      <c r="O30" s="67"/>
    </row>
    <row r="31" spans="2:18" s="62" customFormat="1" ht="38.25" customHeight="1">
      <c r="B31" s="63"/>
      <c r="C31" s="164"/>
      <c r="F31" s="164"/>
      <c r="G31" s="167">
        <v>3</v>
      </c>
      <c r="H31" s="219" t="s">
        <v>99</v>
      </c>
      <c r="I31" s="219"/>
      <c r="J31" s="66"/>
      <c r="K31" s="66"/>
      <c r="L31" s="66"/>
      <c r="M31" s="66"/>
      <c r="N31" s="66"/>
      <c r="O31" s="67"/>
    </row>
    <row r="32" spans="2:18" s="62" customFormat="1" ht="38.25" customHeight="1">
      <c r="B32" s="63"/>
      <c r="C32" s="164"/>
      <c r="F32" s="164"/>
      <c r="G32" s="167">
        <v>4</v>
      </c>
      <c r="H32" s="219" t="s">
        <v>100</v>
      </c>
      <c r="I32" s="219"/>
      <c r="J32" s="66"/>
      <c r="K32" s="66"/>
      <c r="L32" s="66"/>
      <c r="M32" s="66"/>
      <c r="N32" s="66"/>
      <c r="O32" s="67"/>
    </row>
    <row r="33" spans="2:15" s="62" customFormat="1" ht="38.25" customHeight="1">
      <c r="B33" s="63"/>
      <c r="C33" s="164"/>
      <c r="F33" s="164"/>
      <c r="G33" s="167">
        <v>5</v>
      </c>
      <c r="H33" s="219" t="s">
        <v>101</v>
      </c>
      <c r="I33" s="219"/>
      <c r="J33" s="66"/>
      <c r="K33" s="66"/>
      <c r="L33" s="66"/>
      <c r="M33" s="66"/>
      <c r="N33" s="66"/>
      <c r="O33" s="67"/>
    </row>
    <row r="34" spans="2:15" s="62" customFormat="1" ht="38.25" customHeight="1">
      <c r="B34" s="63"/>
      <c r="C34" s="162" t="s">
        <v>41</v>
      </c>
      <c r="D34" s="65"/>
      <c r="E34" s="162" t="s">
        <v>41</v>
      </c>
      <c r="F34" s="164"/>
      <c r="G34" s="206" t="s">
        <v>41</v>
      </c>
      <c r="H34" s="206"/>
      <c r="I34" s="65"/>
      <c r="J34" s="206" t="s">
        <v>41</v>
      </c>
      <c r="K34" s="206"/>
      <c r="L34" s="66"/>
      <c r="M34" s="66"/>
      <c r="N34" s="66"/>
      <c r="O34" s="67"/>
    </row>
    <row r="35" spans="2:15" s="62" customFormat="1" ht="38.25" customHeight="1">
      <c r="B35" s="63"/>
      <c r="C35" s="164"/>
      <c r="D35" s="65"/>
      <c r="E35" s="164"/>
      <c r="F35" s="164"/>
      <c r="G35" s="16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7"/>
      <c r="L37" s="207"/>
      <c r="M37" s="207"/>
      <c r="N37" s="75"/>
      <c r="O37" s="8"/>
    </row>
    <row r="38" spans="2:15" s="79" customFormat="1" ht="63.75" customHeight="1">
      <c r="B38" s="76"/>
      <c r="C38" s="160" t="s">
        <v>42</v>
      </c>
      <c r="D38" s="160"/>
      <c r="E38" s="160" t="s">
        <v>42</v>
      </c>
      <c r="F38" s="160"/>
      <c r="G38" s="201" t="s">
        <v>42</v>
      </c>
      <c r="H38" s="201"/>
      <c r="I38" s="160"/>
      <c r="J38" s="160"/>
      <c r="K38" s="208" t="s">
        <v>42</v>
      </c>
      <c r="L38" s="208"/>
      <c r="M38" s="208"/>
      <c r="N38" s="160"/>
      <c r="O38" s="78"/>
    </row>
    <row r="39" spans="2:15" s="79" customFormat="1" ht="63.75" customHeight="1">
      <c r="B39" s="76"/>
      <c r="C39" s="160" t="s">
        <v>43</v>
      </c>
      <c r="D39" s="80"/>
      <c r="E39" s="160" t="s">
        <v>44</v>
      </c>
      <c r="F39" s="80"/>
      <c r="G39" s="80" t="s">
        <v>45</v>
      </c>
      <c r="H39" s="80"/>
      <c r="I39" s="160"/>
      <c r="J39" s="160"/>
      <c r="K39" s="201" t="s">
        <v>46</v>
      </c>
      <c r="L39" s="201"/>
      <c r="M39" s="201"/>
      <c r="N39" s="80"/>
      <c r="O39" s="81"/>
    </row>
    <row r="40" spans="2:15" s="79" customFormat="1" ht="63.75" customHeight="1">
      <c r="B40" s="82"/>
      <c r="C40" s="161" t="s">
        <v>47</v>
      </c>
      <c r="D40" s="84"/>
      <c r="E40" s="161" t="s">
        <v>48</v>
      </c>
      <c r="F40" s="84"/>
      <c r="G40" s="84" t="s">
        <v>49</v>
      </c>
      <c r="H40" s="84"/>
      <c r="I40" s="161"/>
      <c r="J40" s="161"/>
      <c r="K40" s="202" t="s">
        <v>50</v>
      </c>
      <c r="L40" s="202"/>
      <c r="M40" s="202"/>
      <c r="N40" s="84"/>
      <c r="O40" s="85"/>
    </row>
    <row r="41" spans="2:15" s="152" customFormat="1" ht="38.25" customHeight="1">
      <c r="B41" s="151"/>
    </row>
    <row r="42" spans="2:15" ht="33" customHeight="1"/>
  </sheetData>
  <mergeCells count="20">
    <mergeCell ref="B11:O11"/>
    <mergeCell ref="B6:O6"/>
    <mergeCell ref="B7:O7"/>
    <mergeCell ref="B8:O8"/>
    <mergeCell ref="B9:O9"/>
    <mergeCell ref="B10:O10"/>
    <mergeCell ref="K39:M39"/>
    <mergeCell ref="K40:M40"/>
    <mergeCell ref="K13:M13"/>
    <mergeCell ref="G34:H34"/>
    <mergeCell ref="J34:K34"/>
    <mergeCell ref="K37:M37"/>
    <mergeCell ref="G38:H38"/>
    <mergeCell ref="K38:M38"/>
    <mergeCell ref="H29:I29"/>
    <mergeCell ref="H30:I30"/>
    <mergeCell ref="H31:I31"/>
    <mergeCell ref="H32:I32"/>
    <mergeCell ref="H33:I33"/>
    <mergeCell ref="G28:I28"/>
  </mergeCells>
  <printOptions horizontalCentered="1" verticalCentered="1"/>
  <pageMargins left="0" right="0" top="0" bottom="0" header="0.31496062992125984" footer="0.31496062992125984"/>
  <pageSetup scale="2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B3" zoomScale="40" zoomScaleNormal="40" workbookViewId="0">
      <selection activeCell="C14" sqref="C1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6" t="s">
        <v>0</v>
      </c>
      <c r="C6" s="217"/>
      <c r="D6" s="217"/>
      <c r="E6" s="217"/>
      <c r="F6" s="217"/>
      <c r="G6" s="217"/>
      <c r="H6" s="217"/>
      <c r="I6" s="217"/>
      <c r="J6" s="217"/>
      <c r="K6" s="217"/>
      <c r="L6" s="217"/>
      <c r="M6" s="217"/>
      <c r="N6" s="217"/>
      <c r="O6" s="218"/>
    </row>
    <row r="7" spans="2:15" ht="23.25">
      <c r="B7" s="216" t="s">
        <v>1</v>
      </c>
      <c r="C7" s="217"/>
      <c r="D7" s="217"/>
      <c r="E7" s="217"/>
      <c r="F7" s="217"/>
      <c r="G7" s="217"/>
      <c r="H7" s="217"/>
      <c r="I7" s="217"/>
      <c r="J7" s="217"/>
      <c r="K7" s="217"/>
      <c r="L7" s="217"/>
      <c r="M7" s="217"/>
      <c r="N7" s="217"/>
      <c r="O7" s="218"/>
    </row>
    <row r="8" spans="2:15" ht="30">
      <c r="B8" s="195" t="s">
        <v>2</v>
      </c>
      <c r="C8" s="196"/>
      <c r="D8" s="196"/>
      <c r="E8" s="196"/>
      <c r="F8" s="196"/>
      <c r="G8" s="196"/>
      <c r="H8" s="196"/>
      <c r="I8" s="196"/>
      <c r="J8" s="196"/>
      <c r="K8" s="196"/>
      <c r="L8" s="196"/>
      <c r="M8" s="196"/>
      <c r="N8" s="196"/>
      <c r="O8" s="197"/>
    </row>
    <row r="9" spans="2:15" ht="30">
      <c r="B9" s="195" t="s">
        <v>3</v>
      </c>
      <c r="C9" s="196"/>
      <c r="D9" s="196"/>
      <c r="E9" s="196"/>
      <c r="F9" s="196"/>
      <c r="G9" s="196"/>
      <c r="H9" s="196"/>
      <c r="I9" s="196"/>
      <c r="J9" s="196"/>
      <c r="K9" s="196"/>
      <c r="L9" s="196"/>
      <c r="M9" s="196"/>
      <c r="N9" s="196"/>
      <c r="O9" s="197"/>
    </row>
    <row r="10" spans="2:15" ht="30">
      <c r="B10" s="198" t="s">
        <v>69</v>
      </c>
      <c r="C10" s="199"/>
      <c r="D10" s="199"/>
      <c r="E10" s="199"/>
      <c r="F10" s="199"/>
      <c r="G10" s="199"/>
      <c r="H10" s="199"/>
      <c r="I10" s="199"/>
      <c r="J10" s="199"/>
      <c r="K10" s="199"/>
      <c r="L10" s="199"/>
      <c r="M10" s="199"/>
      <c r="N10" s="199"/>
      <c r="O10" s="200"/>
    </row>
    <row r="11" spans="2:15" ht="27.75">
      <c r="B11" s="189" t="s">
        <v>4</v>
      </c>
      <c r="C11" s="190"/>
      <c r="D11" s="190"/>
      <c r="E11" s="190"/>
      <c r="F11" s="190"/>
      <c r="G11" s="190"/>
      <c r="H11" s="190"/>
      <c r="I11" s="190"/>
      <c r="J11" s="190"/>
      <c r="K11" s="190"/>
      <c r="L11" s="190"/>
      <c r="M11" s="190"/>
      <c r="N11" s="190"/>
      <c r="O11" s="191"/>
    </row>
    <row r="12" spans="2:15" ht="27.75">
      <c r="B12" s="9"/>
      <c r="C12" s="10" t="s">
        <v>5</v>
      </c>
      <c r="D12" s="7"/>
      <c r="E12" s="7"/>
      <c r="F12" s="7"/>
      <c r="G12" s="7"/>
      <c r="H12" s="7"/>
      <c r="I12" s="7"/>
      <c r="J12" s="7"/>
      <c r="K12" s="7"/>
      <c r="L12" s="7"/>
      <c r="M12" s="7"/>
      <c r="N12" s="7"/>
      <c r="O12" s="8"/>
    </row>
    <row r="13" spans="2:15" s="15" customFormat="1" ht="45">
      <c r="B13" s="11"/>
      <c r="C13" s="112">
        <v>44713</v>
      </c>
      <c r="D13" s="12"/>
      <c r="E13" s="13"/>
      <c r="F13" s="12"/>
      <c r="G13" s="12"/>
      <c r="H13" s="12"/>
      <c r="I13" s="12"/>
      <c r="J13" s="12"/>
      <c r="K13" s="203" t="s">
        <v>6</v>
      </c>
      <c r="L13" s="204"/>
      <c r="M13" s="20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0" t="s">
        <v>105</v>
      </c>
      <c r="D26" s="169" t="s">
        <v>39</v>
      </c>
      <c r="E26" s="27" t="s">
        <v>40</v>
      </c>
      <c r="F26" s="127" t="s">
        <v>106</v>
      </c>
      <c r="G26" s="127" t="s">
        <v>107</v>
      </c>
      <c r="H26" s="128">
        <v>44719</v>
      </c>
      <c r="I26" s="128">
        <v>44722</v>
      </c>
      <c r="J26" s="129">
        <v>45450</v>
      </c>
      <c r="K26" s="173">
        <v>168200</v>
      </c>
      <c r="L26" s="129">
        <v>146800</v>
      </c>
      <c r="M26" s="130">
        <v>0</v>
      </c>
      <c r="N26" s="131">
        <f>+SUM(J26:M26)</f>
        <v>360450</v>
      </c>
      <c r="O26" s="132"/>
    </row>
    <row r="27" spans="2:18" s="62" customFormat="1" ht="38.25" customHeight="1">
      <c r="B27" s="56"/>
      <c r="C27" s="57"/>
      <c r="D27" s="58"/>
      <c r="E27" s="57"/>
      <c r="F27" s="57"/>
      <c r="G27" s="57"/>
      <c r="H27" s="58"/>
      <c r="I27" s="58"/>
      <c r="J27" s="59">
        <f>SUM(J15:J26)</f>
        <v>45450</v>
      </c>
      <c r="K27" s="59">
        <f>SUM(K15:K26)</f>
        <v>168200</v>
      </c>
      <c r="L27" s="59">
        <f>SUM(L15:L26)</f>
        <v>146800</v>
      </c>
      <c r="M27" s="59">
        <f>SUM(M15:M26)</f>
        <v>0</v>
      </c>
      <c r="N27" s="60">
        <f>SUM(N15:N26)</f>
        <v>360450</v>
      </c>
      <c r="O27" s="61"/>
    </row>
    <row r="28" spans="2:18" s="62" customFormat="1" ht="38.25" customHeight="1">
      <c r="B28" s="63"/>
      <c r="C28" s="174"/>
      <c r="F28" s="174"/>
      <c r="G28" s="220" t="s">
        <v>104</v>
      </c>
      <c r="H28" s="220"/>
      <c r="I28" s="220"/>
      <c r="J28" s="66"/>
      <c r="K28" s="66"/>
      <c r="L28" s="66"/>
      <c r="M28" s="66"/>
      <c r="N28" s="66"/>
      <c r="O28" s="67"/>
    </row>
    <row r="29" spans="2:18" s="62" customFormat="1" ht="38.25" customHeight="1">
      <c r="B29" s="63"/>
      <c r="C29" s="174"/>
      <c r="F29" s="174"/>
      <c r="G29" s="167">
        <v>1</v>
      </c>
      <c r="H29" s="219" t="s">
        <v>97</v>
      </c>
      <c r="I29" s="219"/>
      <c r="J29" s="66"/>
      <c r="K29" s="66"/>
      <c r="L29" s="66"/>
      <c r="M29" s="66"/>
      <c r="N29" s="66"/>
      <c r="O29" s="67"/>
    </row>
    <row r="30" spans="2:18" s="62" customFormat="1" ht="38.25" customHeight="1">
      <c r="B30" s="63"/>
      <c r="C30" s="174"/>
      <c r="F30" s="174"/>
      <c r="G30" s="167">
        <v>2</v>
      </c>
      <c r="H30" s="219" t="s">
        <v>98</v>
      </c>
      <c r="I30" s="219"/>
      <c r="J30" s="66"/>
      <c r="K30" s="66"/>
      <c r="L30" s="66"/>
      <c r="M30" s="66"/>
      <c r="N30" s="66"/>
      <c r="O30" s="67"/>
    </row>
    <row r="31" spans="2:18" s="62" customFormat="1" ht="38.25" customHeight="1">
      <c r="B31" s="63"/>
      <c r="C31" s="174"/>
      <c r="F31" s="174"/>
      <c r="G31" s="167">
        <v>3</v>
      </c>
      <c r="H31" s="219" t="s">
        <v>99</v>
      </c>
      <c r="I31" s="219"/>
      <c r="J31" s="66"/>
      <c r="K31" s="66"/>
      <c r="L31" s="66"/>
      <c r="M31" s="66"/>
      <c r="N31" s="66"/>
      <c r="O31" s="67"/>
    </row>
    <row r="32" spans="2:18" s="62" customFormat="1" ht="38.25" customHeight="1">
      <c r="B32" s="63"/>
      <c r="C32" s="174"/>
      <c r="F32" s="174"/>
      <c r="G32" s="167">
        <v>4</v>
      </c>
      <c r="H32" s="219" t="s">
        <v>100</v>
      </c>
      <c r="I32" s="219"/>
      <c r="J32" s="66"/>
      <c r="K32" s="66"/>
      <c r="L32" s="66"/>
      <c r="M32" s="66"/>
      <c r="N32" s="66"/>
      <c r="O32" s="67"/>
    </row>
    <row r="33" spans="2:15" s="62" customFormat="1" ht="38.25" customHeight="1">
      <c r="B33" s="63"/>
      <c r="C33" s="174"/>
      <c r="F33" s="174"/>
      <c r="G33" s="167">
        <v>5</v>
      </c>
      <c r="H33" s="219" t="s">
        <v>101</v>
      </c>
      <c r="I33" s="219"/>
      <c r="J33" s="66"/>
      <c r="K33" s="66"/>
      <c r="L33" s="66"/>
      <c r="M33" s="66"/>
      <c r="N33" s="66"/>
      <c r="O33" s="67"/>
    </row>
    <row r="34" spans="2:15" s="62" customFormat="1" ht="38.25" customHeight="1">
      <c r="B34" s="63"/>
      <c r="C34" s="172" t="s">
        <v>41</v>
      </c>
      <c r="D34" s="65"/>
      <c r="E34" s="172" t="s">
        <v>41</v>
      </c>
      <c r="F34" s="174"/>
      <c r="G34" s="206" t="s">
        <v>41</v>
      </c>
      <c r="H34" s="206"/>
      <c r="I34" s="65"/>
      <c r="J34" s="206" t="s">
        <v>41</v>
      </c>
      <c r="K34" s="206"/>
      <c r="L34" s="66"/>
      <c r="M34" s="66"/>
      <c r="N34" s="66"/>
      <c r="O34" s="67"/>
    </row>
    <row r="35" spans="2:15" s="62" customFormat="1" ht="38.25" customHeight="1">
      <c r="B35" s="63"/>
      <c r="C35" s="174"/>
      <c r="D35" s="65"/>
      <c r="E35" s="174"/>
      <c r="F35" s="174"/>
      <c r="G35" s="17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7"/>
      <c r="L37" s="207"/>
      <c r="M37" s="207"/>
      <c r="N37" s="75"/>
      <c r="O37" s="8"/>
    </row>
    <row r="38" spans="2:15" s="79" customFormat="1" ht="63.75" customHeight="1">
      <c r="B38" s="76"/>
      <c r="C38" s="170" t="s">
        <v>42</v>
      </c>
      <c r="D38" s="170"/>
      <c r="E38" s="170" t="s">
        <v>42</v>
      </c>
      <c r="F38" s="170"/>
      <c r="G38" s="201" t="s">
        <v>42</v>
      </c>
      <c r="H38" s="201"/>
      <c r="I38" s="170"/>
      <c r="J38" s="170"/>
      <c r="K38" s="208" t="s">
        <v>42</v>
      </c>
      <c r="L38" s="208"/>
      <c r="M38" s="208"/>
      <c r="N38" s="170"/>
      <c r="O38" s="78"/>
    </row>
    <row r="39" spans="2:15" s="79" customFormat="1" ht="63.75" customHeight="1">
      <c r="B39" s="76"/>
      <c r="C39" s="170" t="s">
        <v>43</v>
      </c>
      <c r="D39" s="80"/>
      <c r="E39" s="170" t="s">
        <v>44</v>
      </c>
      <c r="F39" s="80"/>
      <c r="G39" s="80" t="s">
        <v>45</v>
      </c>
      <c r="H39" s="80"/>
      <c r="I39" s="170"/>
      <c r="J39" s="170"/>
      <c r="K39" s="201" t="s">
        <v>46</v>
      </c>
      <c r="L39" s="201"/>
      <c r="M39" s="201"/>
      <c r="N39" s="80"/>
      <c r="O39" s="81"/>
    </row>
    <row r="40" spans="2:15" s="79" customFormat="1" ht="63.75" customHeight="1">
      <c r="B40" s="82"/>
      <c r="C40" s="171" t="s">
        <v>47</v>
      </c>
      <c r="D40" s="84"/>
      <c r="E40" s="171" t="s">
        <v>48</v>
      </c>
      <c r="F40" s="84"/>
      <c r="G40" s="84" t="s">
        <v>49</v>
      </c>
      <c r="H40" s="84"/>
      <c r="I40" s="171"/>
      <c r="J40" s="171"/>
      <c r="K40" s="202" t="s">
        <v>50</v>
      </c>
      <c r="L40" s="202"/>
      <c r="M40" s="202"/>
      <c r="N40" s="84"/>
      <c r="O40" s="85"/>
    </row>
    <row r="41" spans="2:15" s="152" customFormat="1" ht="38.25" customHeight="1">
      <c r="B41" s="151"/>
    </row>
    <row r="42" spans="2:15" ht="33" customHeight="1"/>
  </sheetData>
  <mergeCells count="20">
    <mergeCell ref="H32:I32"/>
    <mergeCell ref="B6:O6"/>
    <mergeCell ref="B7:O7"/>
    <mergeCell ref="B8:O8"/>
    <mergeCell ref="B9:O9"/>
    <mergeCell ref="B10:O10"/>
    <mergeCell ref="B11:O11"/>
    <mergeCell ref="K13:M13"/>
    <mergeCell ref="G28:I28"/>
    <mergeCell ref="H29:I29"/>
    <mergeCell ref="H30:I30"/>
    <mergeCell ref="H31:I31"/>
    <mergeCell ref="K39:M39"/>
    <mergeCell ref="K40:M40"/>
    <mergeCell ref="H33:I33"/>
    <mergeCell ref="G34:H34"/>
    <mergeCell ref="J34:K34"/>
    <mergeCell ref="K37:M37"/>
    <mergeCell ref="G38:H38"/>
    <mergeCell ref="K38:M38"/>
  </mergeCells>
  <printOptions horizontalCentered="1" verticalCentered="1"/>
  <pageMargins left="0" right="0" top="0" bottom="0" header="0.31496062992125984" footer="0.31496062992125984"/>
  <pageSetup scale="2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6" zoomScale="40" zoomScaleNormal="40" workbookViewId="0">
      <selection activeCell="K26" sqref="K26: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6" t="s">
        <v>0</v>
      </c>
      <c r="C6" s="217"/>
      <c r="D6" s="217"/>
      <c r="E6" s="217"/>
      <c r="F6" s="217"/>
      <c r="G6" s="217"/>
      <c r="H6" s="217"/>
      <c r="I6" s="217"/>
      <c r="J6" s="217"/>
      <c r="K6" s="217"/>
      <c r="L6" s="217"/>
      <c r="M6" s="217"/>
      <c r="N6" s="217"/>
      <c r="O6" s="218"/>
    </row>
    <row r="7" spans="2:15" ht="23.25">
      <c r="B7" s="216" t="s">
        <v>1</v>
      </c>
      <c r="C7" s="217"/>
      <c r="D7" s="217"/>
      <c r="E7" s="217"/>
      <c r="F7" s="217"/>
      <c r="G7" s="217"/>
      <c r="H7" s="217"/>
      <c r="I7" s="217"/>
      <c r="J7" s="217"/>
      <c r="K7" s="217"/>
      <c r="L7" s="217"/>
      <c r="M7" s="217"/>
      <c r="N7" s="217"/>
      <c r="O7" s="218"/>
    </row>
    <row r="8" spans="2:15" ht="30">
      <c r="B8" s="195" t="s">
        <v>2</v>
      </c>
      <c r="C8" s="196"/>
      <c r="D8" s="196"/>
      <c r="E8" s="196"/>
      <c r="F8" s="196"/>
      <c r="G8" s="196"/>
      <c r="H8" s="196"/>
      <c r="I8" s="196"/>
      <c r="J8" s="196"/>
      <c r="K8" s="196"/>
      <c r="L8" s="196"/>
      <c r="M8" s="196"/>
      <c r="N8" s="196"/>
      <c r="O8" s="197"/>
    </row>
    <row r="9" spans="2:15" ht="30">
      <c r="B9" s="195" t="s">
        <v>3</v>
      </c>
      <c r="C9" s="196"/>
      <c r="D9" s="196"/>
      <c r="E9" s="196"/>
      <c r="F9" s="196"/>
      <c r="G9" s="196"/>
      <c r="H9" s="196"/>
      <c r="I9" s="196"/>
      <c r="J9" s="196"/>
      <c r="K9" s="196"/>
      <c r="L9" s="196"/>
      <c r="M9" s="196"/>
      <c r="N9" s="196"/>
      <c r="O9" s="197"/>
    </row>
    <row r="10" spans="2:15" ht="30">
      <c r="B10" s="198" t="s">
        <v>69</v>
      </c>
      <c r="C10" s="199"/>
      <c r="D10" s="199"/>
      <c r="E10" s="199"/>
      <c r="F10" s="199"/>
      <c r="G10" s="199"/>
      <c r="H10" s="199"/>
      <c r="I10" s="199"/>
      <c r="J10" s="199"/>
      <c r="K10" s="199"/>
      <c r="L10" s="199"/>
      <c r="M10" s="199"/>
      <c r="N10" s="199"/>
      <c r="O10" s="200"/>
    </row>
    <row r="11" spans="2:15" ht="27.75">
      <c r="B11" s="189" t="s">
        <v>4</v>
      </c>
      <c r="C11" s="190"/>
      <c r="D11" s="190"/>
      <c r="E11" s="190"/>
      <c r="F11" s="190"/>
      <c r="G11" s="190"/>
      <c r="H11" s="190"/>
      <c r="I11" s="190"/>
      <c r="J11" s="190"/>
      <c r="K11" s="190"/>
      <c r="L11" s="190"/>
      <c r="M11" s="190"/>
      <c r="N11" s="190"/>
      <c r="O11" s="191"/>
    </row>
    <row r="12" spans="2:15" ht="27.75">
      <c r="B12" s="9"/>
      <c r="C12" s="10"/>
      <c r="D12" s="7"/>
      <c r="E12" s="7"/>
      <c r="F12" s="7"/>
      <c r="G12" s="7"/>
      <c r="H12" s="7"/>
      <c r="I12" s="7"/>
      <c r="J12" s="7"/>
      <c r="K12" s="7"/>
      <c r="L12" s="7"/>
      <c r="M12" s="7"/>
      <c r="N12" s="7"/>
      <c r="O12" s="8"/>
    </row>
    <row r="13" spans="2:15" s="15" customFormat="1" ht="45">
      <c r="B13" s="11"/>
      <c r="C13" s="112">
        <v>44743</v>
      </c>
      <c r="D13" s="12"/>
      <c r="E13" s="13"/>
      <c r="F13" s="12"/>
      <c r="G13" s="12"/>
      <c r="H13" s="12"/>
      <c r="I13" s="12"/>
      <c r="J13" s="12"/>
      <c r="K13" s="203" t="s">
        <v>6</v>
      </c>
      <c r="L13" s="204"/>
      <c r="M13" s="20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1" t="s">
        <v>108</v>
      </c>
      <c r="D26" s="169" t="s">
        <v>39</v>
      </c>
      <c r="E26" s="27" t="s">
        <v>40</v>
      </c>
      <c r="F26" s="127" t="s">
        <v>109</v>
      </c>
      <c r="G26" s="127" t="s">
        <v>110</v>
      </c>
      <c r="H26" s="128">
        <v>44748</v>
      </c>
      <c r="I26" s="128">
        <v>44750</v>
      </c>
      <c r="J26" s="129">
        <v>35650</v>
      </c>
      <c r="K26" s="178">
        <f>315000-L26</f>
        <v>170700</v>
      </c>
      <c r="L26" s="129">
        <v>144300</v>
      </c>
      <c r="M26" s="130">
        <v>0</v>
      </c>
      <c r="N26" s="187">
        <f>+SUM(J26:M26)</f>
        <v>350650</v>
      </c>
      <c r="O26" s="132"/>
    </row>
    <row r="27" spans="2:18" s="62" customFormat="1" ht="38.25" customHeight="1">
      <c r="B27" s="56"/>
      <c r="C27" s="57"/>
      <c r="D27" s="58"/>
      <c r="E27" s="57"/>
      <c r="F27" s="57"/>
      <c r="G27" s="57"/>
      <c r="H27" s="58"/>
      <c r="I27" s="58"/>
      <c r="J27" s="59">
        <f>SUM(J15:J26)</f>
        <v>35650</v>
      </c>
      <c r="K27" s="59">
        <f>SUM(K15:K26)</f>
        <v>170700</v>
      </c>
      <c r="L27" s="59">
        <f>SUM(L15:L26)</f>
        <v>144300</v>
      </c>
      <c r="M27" s="59">
        <f>SUM(M15:M26)</f>
        <v>0</v>
      </c>
      <c r="N27" s="60">
        <f>SUM(N15:N26)</f>
        <v>350650</v>
      </c>
      <c r="O27" s="61"/>
    </row>
    <row r="28" spans="2:18" s="62" customFormat="1" ht="38.25" customHeight="1">
      <c r="B28" s="63"/>
      <c r="C28" s="179"/>
      <c r="F28" s="179"/>
      <c r="G28" s="220" t="s">
        <v>104</v>
      </c>
      <c r="H28" s="220"/>
      <c r="I28" s="220"/>
      <c r="J28" s="66"/>
      <c r="K28" s="66"/>
      <c r="L28" s="66"/>
      <c r="M28" s="66"/>
      <c r="N28" s="66"/>
      <c r="O28" s="67"/>
    </row>
    <row r="29" spans="2:18" s="62" customFormat="1" ht="38.25" customHeight="1">
      <c r="B29" s="63"/>
      <c r="C29" s="179"/>
      <c r="F29" s="179"/>
      <c r="G29" s="167">
        <v>1</v>
      </c>
      <c r="H29" s="219" t="s">
        <v>97</v>
      </c>
      <c r="I29" s="219"/>
      <c r="J29" s="66"/>
      <c r="K29" s="66"/>
      <c r="L29" s="66"/>
      <c r="M29" s="66"/>
      <c r="N29" s="66"/>
      <c r="O29" s="67"/>
    </row>
    <row r="30" spans="2:18" s="62" customFormat="1" ht="38.25" customHeight="1">
      <c r="B30" s="63"/>
      <c r="C30" s="179"/>
      <c r="F30" s="179"/>
      <c r="G30" s="167">
        <v>2</v>
      </c>
      <c r="H30" s="219" t="s">
        <v>98</v>
      </c>
      <c r="I30" s="219"/>
      <c r="J30" s="66"/>
      <c r="K30" s="66"/>
      <c r="L30" s="66"/>
      <c r="M30" s="66"/>
      <c r="N30" s="66"/>
      <c r="O30" s="67"/>
    </row>
    <row r="31" spans="2:18" s="62" customFormat="1" ht="38.25" customHeight="1">
      <c r="B31" s="63"/>
      <c r="C31" s="179"/>
      <c r="F31" s="179"/>
      <c r="G31" s="167">
        <v>3</v>
      </c>
      <c r="H31" s="219" t="s">
        <v>99</v>
      </c>
      <c r="I31" s="219"/>
      <c r="J31" s="66"/>
      <c r="K31" s="66"/>
      <c r="L31" s="66"/>
      <c r="M31" s="66"/>
      <c r="N31" s="66"/>
      <c r="O31" s="67"/>
    </row>
    <row r="32" spans="2:18" s="62" customFormat="1" ht="38.25" customHeight="1">
      <c r="B32" s="63"/>
      <c r="C32" s="179"/>
      <c r="F32" s="179"/>
      <c r="G32" s="167">
        <v>4</v>
      </c>
      <c r="H32" s="219" t="s">
        <v>100</v>
      </c>
      <c r="I32" s="219"/>
      <c r="J32" s="66"/>
      <c r="K32" s="66"/>
      <c r="L32" s="66"/>
      <c r="M32" s="66"/>
      <c r="N32" s="66"/>
      <c r="O32" s="67"/>
    </row>
    <row r="33" spans="2:15" s="62" customFormat="1" ht="38.25" customHeight="1">
      <c r="B33" s="63"/>
      <c r="C33" s="179"/>
      <c r="F33" s="179"/>
      <c r="G33" s="167">
        <v>5</v>
      </c>
      <c r="H33" s="219" t="s">
        <v>101</v>
      </c>
      <c r="I33" s="219"/>
      <c r="J33" s="66"/>
      <c r="K33" s="66"/>
      <c r="L33" s="66"/>
      <c r="M33" s="66"/>
      <c r="N33" s="66"/>
      <c r="O33" s="67"/>
    </row>
    <row r="34" spans="2:15" s="62" customFormat="1" ht="38.25" customHeight="1">
      <c r="B34" s="63"/>
      <c r="C34" s="177" t="s">
        <v>41</v>
      </c>
      <c r="D34" s="65"/>
      <c r="E34" s="177" t="s">
        <v>41</v>
      </c>
      <c r="F34" s="179"/>
      <c r="G34" s="206" t="s">
        <v>41</v>
      </c>
      <c r="H34" s="206"/>
      <c r="I34" s="65"/>
      <c r="J34" s="206" t="s">
        <v>41</v>
      </c>
      <c r="K34" s="206"/>
      <c r="L34" s="66"/>
      <c r="M34" s="66"/>
      <c r="N34" s="66"/>
      <c r="O34" s="67"/>
    </row>
    <row r="35" spans="2:15" s="62" customFormat="1" ht="38.25" customHeight="1">
      <c r="B35" s="63"/>
      <c r="C35" s="179"/>
      <c r="D35" s="65"/>
      <c r="E35" s="179"/>
      <c r="F35" s="179"/>
      <c r="G35" s="17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7"/>
      <c r="L37" s="207"/>
      <c r="M37" s="207"/>
      <c r="N37" s="75"/>
      <c r="O37" s="8"/>
    </row>
    <row r="38" spans="2:15" s="79" customFormat="1" ht="63.75" customHeight="1">
      <c r="B38" s="76"/>
      <c r="C38" s="175" t="s">
        <v>42</v>
      </c>
      <c r="D38" s="175"/>
      <c r="E38" s="175" t="s">
        <v>42</v>
      </c>
      <c r="F38" s="175"/>
      <c r="G38" s="201" t="s">
        <v>42</v>
      </c>
      <c r="H38" s="201"/>
      <c r="I38" s="175"/>
      <c r="J38" s="175"/>
      <c r="K38" s="208" t="s">
        <v>42</v>
      </c>
      <c r="L38" s="208"/>
      <c r="M38" s="208"/>
      <c r="N38" s="175"/>
      <c r="O38" s="78"/>
    </row>
    <row r="39" spans="2:15" s="79" customFormat="1" ht="63.75" customHeight="1">
      <c r="B39" s="76"/>
      <c r="C39" s="175" t="s">
        <v>43</v>
      </c>
      <c r="D39" s="80"/>
      <c r="E39" s="175" t="s">
        <v>44</v>
      </c>
      <c r="F39" s="80"/>
      <c r="G39" s="80" t="s">
        <v>45</v>
      </c>
      <c r="H39" s="80"/>
      <c r="I39" s="175"/>
      <c r="J39" s="175"/>
      <c r="K39" s="201" t="s">
        <v>46</v>
      </c>
      <c r="L39" s="201"/>
      <c r="M39" s="201"/>
      <c r="N39" s="80"/>
      <c r="O39" s="81"/>
    </row>
    <row r="40" spans="2:15" s="79" customFormat="1" ht="63.75" customHeight="1">
      <c r="B40" s="82"/>
      <c r="C40" s="176" t="s">
        <v>47</v>
      </c>
      <c r="D40" s="84"/>
      <c r="E40" s="176" t="s">
        <v>48</v>
      </c>
      <c r="F40" s="84"/>
      <c r="G40" s="84" t="s">
        <v>49</v>
      </c>
      <c r="H40" s="84"/>
      <c r="I40" s="176"/>
      <c r="J40" s="176"/>
      <c r="K40" s="202" t="s">
        <v>50</v>
      </c>
      <c r="L40" s="202"/>
      <c r="M40" s="202"/>
      <c r="N40" s="84"/>
      <c r="O40" s="85"/>
    </row>
    <row r="41" spans="2:15" s="152" customFormat="1" ht="38.25" customHeight="1">
      <c r="B41" s="151"/>
    </row>
    <row r="42" spans="2:15" ht="33" customHeight="1"/>
  </sheetData>
  <mergeCells count="20">
    <mergeCell ref="K39:M39"/>
    <mergeCell ref="K40:M40"/>
    <mergeCell ref="H33:I33"/>
    <mergeCell ref="G34:H34"/>
    <mergeCell ref="J34:K34"/>
    <mergeCell ref="K37:M37"/>
    <mergeCell ref="G38:H38"/>
    <mergeCell ref="K38:M38"/>
    <mergeCell ref="H32:I32"/>
    <mergeCell ref="B6:O6"/>
    <mergeCell ref="B7:O7"/>
    <mergeCell ref="B8:O8"/>
    <mergeCell ref="B9:O9"/>
    <mergeCell ref="B10:O10"/>
    <mergeCell ref="B11:O11"/>
    <mergeCell ref="K13:M13"/>
    <mergeCell ref="G28:I28"/>
    <mergeCell ref="H29:I29"/>
    <mergeCell ref="H30:I30"/>
    <mergeCell ref="H31:I31"/>
  </mergeCells>
  <printOptions horizontalCentered="1" verticalCentered="1"/>
  <pageMargins left="0" right="0" top="0" bottom="0" header="0.31496062992125984" footer="0.31496062992125984"/>
  <pageSetup scale="2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abSelected="1" zoomScale="40" zoomScaleNormal="40" workbookViewId="0">
      <selection activeCell="A2" sqref="A1:P4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6" t="s">
        <v>0</v>
      </c>
      <c r="C6" s="217"/>
      <c r="D6" s="217"/>
      <c r="E6" s="217"/>
      <c r="F6" s="217"/>
      <c r="G6" s="217"/>
      <c r="H6" s="217"/>
      <c r="I6" s="217"/>
      <c r="J6" s="217"/>
      <c r="K6" s="217"/>
      <c r="L6" s="217"/>
      <c r="M6" s="217"/>
      <c r="N6" s="217"/>
      <c r="O6" s="218"/>
    </row>
    <row r="7" spans="2:15" ht="23.25">
      <c r="B7" s="216" t="s">
        <v>1</v>
      </c>
      <c r="C7" s="217"/>
      <c r="D7" s="217"/>
      <c r="E7" s="217"/>
      <c r="F7" s="217"/>
      <c r="G7" s="217"/>
      <c r="H7" s="217"/>
      <c r="I7" s="217"/>
      <c r="J7" s="217"/>
      <c r="K7" s="217"/>
      <c r="L7" s="217"/>
      <c r="M7" s="217"/>
      <c r="N7" s="217"/>
      <c r="O7" s="218"/>
    </row>
    <row r="8" spans="2:15" ht="30">
      <c r="B8" s="195" t="s">
        <v>2</v>
      </c>
      <c r="C8" s="196"/>
      <c r="D8" s="196"/>
      <c r="E8" s="196"/>
      <c r="F8" s="196"/>
      <c r="G8" s="196"/>
      <c r="H8" s="196"/>
      <c r="I8" s="196"/>
      <c r="J8" s="196"/>
      <c r="K8" s="196"/>
      <c r="L8" s="196"/>
      <c r="M8" s="196"/>
      <c r="N8" s="196"/>
      <c r="O8" s="197"/>
    </row>
    <row r="9" spans="2:15" ht="30">
      <c r="B9" s="195" t="s">
        <v>3</v>
      </c>
      <c r="C9" s="196"/>
      <c r="D9" s="196"/>
      <c r="E9" s="196"/>
      <c r="F9" s="196"/>
      <c r="G9" s="196"/>
      <c r="H9" s="196"/>
      <c r="I9" s="196"/>
      <c r="J9" s="196"/>
      <c r="K9" s="196"/>
      <c r="L9" s="196"/>
      <c r="M9" s="196"/>
      <c r="N9" s="196"/>
      <c r="O9" s="197"/>
    </row>
    <row r="10" spans="2:15" ht="30">
      <c r="B10" s="198" t="s">
        <v>69</v>
      </c>
      <c r="C10" s="199"/>
      <c r="D10" s="199"/>
      <c r="E10" s="199"/>
      <c r="F10" s="199"/>
      <c r="G10" s="199"/>
      <c r="H10" s="199"/>
      <c r="I10" s="199"/>
      <c r="J10" s="199"/>
      <c r="K10" s="199"/>
      <c r="L10" s="199"/>
      <c r="M10" s="199"/>
      <c r="N10" s="199"/>
      <c r="O10" s="200"/>
    </row>
    <row r="11" spans="2:15" ht="27.75">
      <c r="B11" s="189" t="s">
        <v>4</v>
      </c>
      <c r="C11" s="190"/>
      <c r="D11" s="190"/>
      <c r="E11" s="190"/>
      <c r="F11" s="190"/>
      <c r="G11" s="190"/>
      <c r="H11" s="190"/>
      <c r="I11" s="190"/>
      <c r="J11" s="190"/>
      <c r="K11" s="190"/>
      <c r="L11" s="190"/>
      <c r="M11" s="190"/>
      <c r="N11" s="190"/>
      <c r="O11" s="191"/>
    </row>
    <row r="12" spans="2:15" ht="27.75">
      <c r="B12" s="9"/>
      <c r="C12" s="10"/>
      <c r="D12" s="7"/>
      <c r="E12" s="7"/>
      <c r="F12" s="7"/>
      <c r="G12" s="7"/>
      <c r="H12" s="7"/>
      <c r="I12" s="7"/>
      <c r="J12" s="7"/>
      <c r="K12" s="7"/>
      <c r="L12" s="7"/>
      <c r="M12" s="7"/>
      <c r="N12" s="7"/>
      <c r="O12" s="8"/>
    </row>
    <row r="13" spans="2:15" s="15" customFormat="1" ht="45">
      <c r="B13" s="11"/>
      <c r="C13" s="112" t="s">
        <v>112</v>
      </c>
      <c r="D13" s="12"/>
      <c r="E13" s="13"/>
      <c r="F13" s="12"/>
      <c r="G13" s="12"/>
      <c r="H13" s="12"/>
      <c r="I13" s="12"/>
      <c r="J13" s="12"/>
      <c r="K13" s="203" t="s">
        <v>6</v>
      </c>
      <c r="L13" s="204"/>
      <c r="M13" s="20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119.25" customHeight="1">
      <c r="B26" s="48">
        <v>1</v>
      </c>
      <c r="C26" s="188" t="s">
        <v>111</v>
      </c>
      <c r="D26" s="169" t="s">
        <v>39</v>
      </c>
      <c r="E26" s="27" t="s">
        <v>40</v>
      </c>
      <c r="F26" s="127" t="s">
        <v>72</v>
      </c>
      <c r="G26" s="127" t="s">
        <v>79</v>
      </c>
      <c r="H26" s="128">
        <v>44786</v>
      </c>
      <c r="I26" s="128">
        <v>44787</v>
      </c>
      <c r="J26" s="129">
        <v>58400</v>
      </c>
      <c r="K26" s="185">
        <f>315000-L26</f>
        <v>170700</v>
      </c>
      <c r="L26" s="129">
        <v>144300</v>
      </c>
      <c r="M26" s="130">
        <v>0</v>
      </c>
      <c r="N26" s="187">
        <f>+SUM(J26:M26)</f>
        <v>373400</v>
      </c>
      <c r="O26" s="132"/>
    </row>
    <row r="27" spans="2:18" s="62" customFormat="1" ht="38.25" customHeight="1">
      <c r="B27" s="56"/>
      <c r="C27" s="57"/>
      <c r="D27" s="58"/>
      <c r="E27" s="57"/>
      <c r="F27" s="57"/>
      <c r="G27" s="57"/>
      <c r="H27" s="58"/>
      <c r="I27" s="58"/>
      <c r="J27" s="59">
        <f>SUM(J15:J26)</f>
        <v>58400</v>
      </c>
      <c r="K27" s="59">
        <f>SUM(K15:K26)</f>
        <v>170700</v>
      </c>
      <c r="L27" s="59">
        <f>SUM(L15:L26)</f>
        <v>144300</v>
      </c>
      <c r="M27" s="59">
        <f>SUM(M15:M26)</f>
        <v>0</v>
      </c>
      <c r="N27" s="60">
        <f>SUM(N15:N26)</f>
        <v>373400</v>
      </c>
      <c r="O27" s="61"/>
    </row>
    <row r="28" spans="2:18" s="62" customFormat="1" ht="38.25" customHeight="1">
      <c r="B28" s="63"/>
      <c r="C28" s="186"/>
      <c r="F28" s="186"/>
      <c r="G28" s="220" t="s">
        <v>104</v>
      </c>
      <c r="H28" s="220"/>
      <c r="I28" s="220"/>
      <c r="J28" s="66"/>
      <c r="K28" s="66"/>
      <c r="L28" s="66"/>
      <c r="M28" s="66"/>
      <c r="N28" s="66"/>
      <c r="O28" s="67"/>
    </row>
    <row r="29" spans="2:18" s="62" customFormat="1" ht="38.25" customHeight="1">
      <c r="B29" s="63"/>
      <c r="C29" s="186"/>
      <c r="F29" s="186"/>
      <c r="G29" s="167">
        <v>1</v>
      </c>
      <c r="H29" s="219" t="s">
        <v>97</v>
      </c>
      <c r="I29" s="219"/>
      <c r="J29" s="66"/>
      <c r="K29" s="66"/>
      <c r="L29" s="66"/>
      <c r="M29" s="66"/>
      <c r="N29" s="66"/>
      <c r="O29" s="67"/>
    </row>
    <row r="30" spans="2:18" s="62" customFormat="1" ht="38.25" customHeight="1">
      <c r="B30" s="63"/>
      <c r="C30" s="186"/>
      <c r="F30" s="186"/>
      <c r="G30" s="167">
        <v>2</v>
      </c>
      <c r="H30" s="219" t="s">
        <v>98</v>
      </c>
      <c r="I30" s="219"/>
      <c r="J30" s="66"/>
      <c r="K30" s="66"/>
      <c r="L30" s="66"/>
      <c r="M30" s="66"/>
      <c r="N30" s="66"/>
      <c r="O30" s="67"/>
    </row>
    <row r="31" spans="2:18" s="62" customFormat="1" ht="38.25" customHeight="1">
      <c r="B31" s="63"/>
      <c r="C31" s="186"/>
      <c r="F31" s="186"/>
      <c r="G31" s="167">
        <v>3</v>
      </c>
      <c r="H31" s="219" t="s">
        <v>99</v>
      </c>
      <c r="I31" s="219"/>
      <c r="J31" s="66"/>
      <c r="K31" s="66"/>
      <c r="L31" s="66"/>
      <c r="M31" s="66"/>
      <c r="N31" s="66"/>
      <c r="O31" s="67"/>
    </row>
    <row r="32" spans="2:18" s="62" customFormat="1" ht="38.25" customHeight="1">
      <c r="B32" s="63"/>
      <c r="C32" s="186"/>
      <c r="F32" s="186"/>
      <c r="G32" s="167">
        <v>4</v>
      </c>
      <c r="H32" s="219" t="s">
        <v>100</v>
      </c>
      <c r="I32" s="219"/>
      <c r="J32" s="66"/>
      <c r="K32" s="66"/>
      <c r="L32" s="66"/>
      <c r="M32" s="66"/>
      <c r="N32" s="66"/>
      <c r="O32" s="67"/>
    </row>
    <row r="33" spans="2:15" s="62" customFormat="1" ht="38.25" customHeight="1">
      <c r="B33" s="63"/>
      <c r="C33" s="186"/>
      <c r="F33" s="186"/>
      <c r="G33" s="167">
        <v>5</v>
      </c>
      <c r="H33" s="219" t="s">
        <v>101</v>
      </c>
      <c r="I33" s="219"/>
      <c r="J33" s="66"/>
      <c r="K33" s="66"/>
      <c r="L33" s="66"/>
      <c r="M33" s="66"/>
      <c r="N33" s="66"/>
      <c r="O33" s="67"/>
    </row>
    <row r="34" spans="2:15" s="62" customFormat="1" ht="38.25" customHeight="1">
      <c r="B34" s="63"/>
      <c r="C34" s="184" t="s">
        <v>41</v>
      </c>
      <c r="D34" s="65"/>
      <c r="E34" s="184" t="s">
        <v>41</v>
      </c>
      <c r="F34" s="186"/>
      <c r="G34" s="206" t="s">
        <v>41</v>
      </c>
      <c r="H34" s="206"/>
      <c r="I34" s="65"/>
      <c r="J34" s="206" t="s">
        <v>41</v>
      </c>
      <c r="K34" s="206"/>
      <c r="L34" s="66"/>
      <c r="M34" s="66"/>
      <c r="N34" s="66"/>
      <c r="O34" s="67"/>
    </row>
    <row r="35" spans="2:15" s="62" customFormat="1" ht="38.25" customHeight="1">
      <c r="B35" s="63"/>
      <c r="C35" s="186"/>
      <c r="D35" s="65"/>
      <c r="E35" s="186"/>
      <c r="F35" s="186"/>
      <c r="G35" s="186"/>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7"/>
      <c r="L37" s="207"/>
      <c r="M37" s="207"/>
      <c r="N37" s="75"/>
      <c r="O37" s="8"/>
    </row>
    <row r="38" spans="2:15" s="79" customFormat="1" ht="63.75" customHeight="1">
      <c r="B38" s="76"/>
      <c r="C38" s="182" t="s">
        <v>42</v>
      </c>
      <c r="D38" s="182"/>
      <c r="E38" s="182" t="s">
        <v>42</v>
      </c>
      <c r="F38" s="182"/>
      <c r="G38" s="201" t="s">
        <v>42</v>
      </c>
      <c r="H38" s="201"/>
      <c r="I38" s="182"/>
      <c r="J38" s="182"/>
      <c r="K38" s="208" t="s">
        <v>42</v>
      </c>
      <c r="L38" s="208"/>
      <c r="M38" s="208"/>
      <c r="N38" s="182"/>
      <c r="O38" s="78"/>
    </row>
    <row r="39" spans="2:15" s="79" customFormat="1" ht="63.75" customHeight="1">
      <c r="B39" s="76"/>
      <c r="C39" s="182" t="s">
        <v>43</v>
      </c>
      <c r="D39" s="80"/>
      <c r="E39" s="182" t="s">
        <v>44</v>
      </c>
      <c r="F39" s="80"/>
      <c r="G39" s="80" t="s">
        <v>45</v>
      </c>
      <c r="H39" s="80"/>
      <c r="I39" s="182"/>
      <c r="J39" s="182"/>
      <c r="K39" s="201" t="s">
        <v>46</v>
      </c>
      <c r="L39" s="201"/>
      <c r="M39" s="201"/>
      <c r="N39" s="80"/>
      <c r="O39" s="81"/>
    </row>
    <row r="40" spans="2:15" s="79" customFormat="1" ht="63.75" customHeight="1">
      <c r="B40" s="82"/>
      <c r="C40" s="183" t="s">
        <v>47</v>
      </c>
      <c r="D40" s="84"/>
      <c r="E40" s="183" t="s">
        <v>48</v>
      </c>
      <c r="F40" s="84"/>
      <c r="G40" s="84" t="s">
        <v>49</v>
      </c>
      <c r="H40" s="84"/>
      <c r="I40" s="183"/>
      <c r="J40" s="183"/>
      <c r="K40" s="202" t="s">
        <v>50</v>
      </c>
      <c r="L40" s="202"/>
      <c r="M40" s="202"/>
      <c r="N40" s="84"/>
      <c r="O40" s="85"/>
    </row>
    <row r="41" spans="2:15" s="152" customFormat="1" ht="38.25" customHeight="1">
      <c r="B41" s="151"/>
    </row>
    <row r="42" spans="2:15" ht="33" customHeight="1"/>
  </sheetData>
  <mergeCells count="20">
    <mergeCell ref="H32:I32"/>
    <mergeCell ref="B6:O6"/>
    <mergeCell ref="B7:O7"/>
    <mergeCell ref="B8:O8"/>
    <mergeCell ref="B9:O9"/>
    <mergeCell ref="B10:O10"/>
    <mergeCell ref="B11:O11"/>
    <mergeCell ref="K13:M13"/>
    <mergeCell ref="G28:I28"/>
    <mergeCell ref="H29:I29"/>
    <mergeCell ref="H30:I30"/>
    <mergeCell ref="H31:I31"/>
    <mergeCell ref="K39:M39"/>
    <mergeCell ref="K40:M40"/>
    <mergeCell ref="H33:I33"/>
    <mergeCell ref="G34:H34"/>
    <mergeCell ref="J34:K34"/>
    <mergeCell ref="K37:M37"/>
    <mergeCell ref="G38:H38"/>
    <mergeCell ref="K38:M38"/>
  </mergeCells>
  <printOptions horizontalCentered="1" verticalCentered="1"/>
  <pageMargins left="0" right="0" top="0" bottom="0" header="0.31496062992125984" footer="0.31496062992125984"/>
  <pageSetup scale="2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5:R16"/>
  <sheetViews>
    <sheetView topLeftCell="B9" workbookViewId="0">
      <selection activeCell="I18" sqref="I18"/>
    </sheetView>
  </sheetViews>
  <sheetFormatPr baseColWidth="10" defaultRowHeight="15"/>
  <cols>
    <col min="1" max="1" width="11.42578125" style="100"/>
    <col min="2" max="2" width="37.140625" style="97" customWidth="1"/>
    <col min="3" max="14" width="10.7109375" style="98" customWidth="1"/>
    <col min="15" max="15" width="15.140625" style="99" customWidth="1"/>
    <col min="16" max="16384" width="11.42578125" style="100"/>
  </cols>
  <sheetData>
    <row r="5" spans="2:18" s="91" customFormat="1" ht="16.5">
      <c r="B5" s="221" t="s">
        <v>0</v>
      </c>
      <c r="C5" s="221"/>
      <c r="D5" s="221"/>
      <c r="E5" s="221"/>
      <c r="F5" s="221"/>
      <c r="G5" s="221"/>
      <c r="H5" s="221"/>
      <c r="I5" s="221"/>
      <c r="J5" s="221"/>
      <c r="K5" s="221"/>
      <c r="L5" s="221"/>
      <c r="M5" s="221"/>
      <c r="N5" s="221"/>
      <c r="O5" s="221"/>
      <c r="P5" s="90"/>
      <c r="Q5" s="90"/>
      <c r="R5" s="90"/>
    </row>
    <row r="6" spans="2:18" s="91" customFormat="1" ht="16.5">
      <c r="B6" s="221" t="s">
        <v>1</v>
      </c>
      <c r="C6" s="221"/>
      <c r="D6" s="221"/>
      <c r="E6" s="221"/>
      <c r="F6" s="221"/>
      <c r="G6" s="221"/>
      <c r="H6" s="221"/>
      <c r="I6" s="221"/>
      <c r="J6" s="221"/>
      <c r="K6" s="221"/>
      <c r="L6" s="221"/>
      <c r="M6" s="221"/>
      <c r="N6" s="221"/>
      <c r="O6" s="221"/>
      <c r="P6" s="90"/>
      <c r="Q6" s="90"/>
      <c r="R6" s="90"/>
    </row>
    <row r="7" spans="2:18" s="91" customFormat="1" ht="21">
      <c r="B7" s="221" t="s">
        <v>2</v>
      </c>
      <c r="C7" s="221"/>
      <c r="D7" s="221"/>
      <c r="E7" s="221"/>
      <c r="F7" s="221"/>
      <c r="G7" s="221"/>
      <c r="H7" s="221"/>
      <c r="I7" s="221"/>
      <c r="J7" s="221"/>
      <c r="K7" s="221"/>
      <c r="L7" s="221"/>
      <c r="M7" s="221"/>
      <c r="N7" s="221"/>
      <c r="O7" s="221"/>
      <c r="P7" s="92"/>
      <c r="Q7" s="92"/>
      <c r="R7" s="92"/>
    </row>
    <row r="8" spans="2:18" s="91" customFormat="1" ht="16.5">
      <c r="B8" s="93"/>
      <c r="C8" s="90"/>
      <c r="D8" s="90"/>
      <c r="E8" s="90"/>
      <c r="F8" s="90"/>
      <c r="G8" s="90"/>
      <c r="H8" s="90"/>
      <c r="I8" s="90"/>
      <c r="J8" s="90"/>
      <c r="K8" s="90"/>
      <c r="L8" s="90"/>
      <c r="M8" s="90"/>
      <c r="N8" s="90"/>
      <c r="O8" s="94"/>
      <c r="P8" s="90"/>
      <c r="Q8" s="90"/>
      <c r="R8" s="90"/>
    </row>
    <row r="9" spans="2:18" s="91" customFormat="1" ht="27">
      <c r="B9" s="221" t="s">
        <v>3</v>
      </c>
      <c r="C9" s="221"/>
      <c r="D9" s="221"/>
      <c r="E9" s="221"/>
      <c r="F9" s="221"/>
      <c r="G9" s="221"/>
      <c r="H9" s="221"/>
      <c r="I9" s="221"/>
      <c r="J9" s="221"/>
      <c r="K9" s="221"/>
      <c r="L9" s="221"/>
      <c r="M9" s="221"/>
      <c r="N9" s="221"/>
      <c r="O9" s="221"/>
      <c r="P9" s="95"/>
      <c r="Q9" s="95"/>
      <c r="R9" s="95"/>
    </row>
    <row r="10" spans="2:18" s="91" customFormat="1" ht="28.5">
      <c r="B10" s="221" t="s">
        <v>51</v>
      </c>
      <c r="C10" s="221"/>
      <c r="D10" s="221"/>
      <c r="E10" s="221"/>
      <c r="F10" s="221"/>
      <c r="G10" s="221"/>
      <c r="H10" s="221"/>
      <c r="I10" s="221"/>
      <c r="J10" s="221"/>
      <c r="K10" s="221"/>
      <c r="L10" s="221"/>
      <c r="M10" s="221"/>
      <c r="N10" s="221"/>
      <c r="O10" s="221"/>
      <c r="P10" s="96"/>
      <c r="Q10" s="96"/>
      <c r="R10" s="96"/>
    </row>
    <row r="11" spans="2:18">
      <c r="C11" s="98">
        <v>315000</v>
      </c>
      <c r="D11" s="98">
        <v>315000</v>
      </c>
      <c r="E11" s="98">
        <v>315000</v>
      </c>
      <c r="F11" s="98">
        <v>315000</v>
      </c>
      <c r="G11" s="98">
        <v>315000</v>
      </c>
      <c r="H11" s="98">
        <v>315000</v>
      </c>
      <c r="I11" s="98">
        <v>315000</v>
      </c>
      <c r="J11" s="98">
        <v>315000</v>
      </c>
      <c r="K11" s="98">
        <v>315000</v>
      </c>
      <c r="L11" s="98">
        <v>315000</v>
      </c>
      <c r="M11" s="98">
        <v>315000</v>
      </c>
      <c r="N11" s="98">
        <v>315000</v>
      </c>
      <c r="O11" s="99">
        <f>SUM(C11:N11)</f>
        <v>3780000</v>
      </c>
    </row>
    <row r="12" spans="2:18" s="103" customFormat="1" ht="30.75" thickBot="1">
      <c r="B12" s="101" t="s">
        <v>52</v>
      </c>
      <c r="C12" s="102" t="s">
        <v>53</v>
      </c>
      <c r="D12" s="102" t="s">
        <v>54</v>
      </c>
      <c r="E12" s="102" t="s">
        <v>55</v>
      </c>
      <c r="F12" s="102" t="s">
        <v>56</v>
      </c>
      <c r="G12" s="102" t="s">
        <v>57</v>
      </c>
      <c r="H12" s="102" t="s">
        <v>58</v>
      </c>
      <c r="I12" s="102" t="s">
        <v>59</v>
      </c>
      <c r="J12" s="102" t="s">
        <v>60</v>
      </c>
      <c r="K12" s="102" t="s">
        <v>61</v>
      </c>
      <c r="L12" s="102" t="s">
        <v>62</v>
      </c>
      <c r="M12" s="102" t="s">
        <v>63</v>
      </c>
      <c r="N12" s="102" t="s">
        <v>64</v>
      </c>
      <c r="O12" s="99"/>
    </row>
    <row r="13" spans="2:18" s="107" customFormat="1" ht="33" customHeight="1" thickTop="1">
      <c r="B13" s="104" t="s">
        <v>65</v>
      </c>
      <c r="C13" s="105">
        <v>0</v>
      </c>
      <c r="D13" s="105">
        <v>0</v>
      </c>
      <c r="E13" s="105">
        <f>315000-E14</f>
        <v>158900</v>
      </c>
      <c r="F13" s="105">
        <f>315000-F14</f>
        <v>168200</v>
      </c>
      <c r="G13" s="105">
        <f>315000-G14</f>
        <v>168200</v>
      </c>
      <c r="H13" s="105"/>
      <c r="I13" s="105"/>
      <c r="J13" s="105"/>
      <c r="K13" s="105"/>
      <c r="L13" s="105"/>
      <c r="M13" s="105"/>
      <c r="N13" s="105"/>
      <c r="O13" s="106">
        <f>SUM(C13:N13)</f>
        <v>495300</v>
      </c>
    </row>
    <row r="14" spans="2:18" s="107" customFormat="1" ht="33" customHeight="1">
      <c r="B14" s="104" t="s">
        <v>66</v>
      </c>
      <c r="C14" s="105">
        <v>0</v>
      </c>
      <c r="D14" s="105">
        <v>0</v>
      </c>
      <c r="E14" s="105">
        <v>156100</v>
      </c>
      <c r="F14" s="105">
        <v>146800</v>
      </c>
      <c r="G14" s="105">
        <v>146800</v>
      </c>
      <c r="H14" s="105"/>
      <c r="I14" s="105"/>
      <c r="J14" s="105"/>
      <c r="K14" s="105"/>
      <c r="L14" s="105"/>
      <c r="M14" s="105"/>
      <c r="N14" s="105"/>
      <c r="O14" s="106">
        <f t="shared" ref="O14" si="0">SUM(C14:N14)</f>
        <v>449700</v>
      </c>
    </row>
    <row r="15" spans="2:18" s="111" customFormat="1" ht="12.75">
      <c r="B15" s="108" t="s">
        <v>67</v>
      </c>
      <c r="C15" s="109">
        <f t="shared" ref="C15:N15" si="1">SUM(C13:C14)</f>
        <v>0</v>
      </c>
      <c r="D15" s="109">
        <f t="shared" si="1"/>
        <v>0</v>
      </c>
      <c r="E15" s="109">
        <f t="shared" si="1"/>
        <v>315000</v>
      </c>
      <c r="F15" s="109">
        <f t="shared" si="1"/>
        <v>315000</v>
      </c>
      <c r="G15" s="109">
        <f t="shared" si="1"/>
        <v>315000</v>
      </c>
      <c r="H15" s="109">
        <f t="shared" si="1"/>
        <v>0</v>
      </c>
      <c r="I15" s="109">
        <f t="shared" si="1"/>
        <v>0</v>
      </c>
      <c r="J15" s="109">
        <f t="shared" si="1"/>
        <v>0</v>
      </c>
      <c r="K15" s="109">
        <f t="shared" si="1"/>
        <v>0</v>
      </c>
      <c r="L15" s="109">
        <f t="shared" si="1"/>
        <v>0</v>
      </c>
      <c r="M15" s="109">
        <f t="shared" si="1"/>
        <v>0</v>
      </c>
      <c r="N15" s="109">
        <f t="shared" si="1"/>
        <v>0</v>
      </c>
      <c r="O15" s="110">
        <f>SUM(C15:N15)</f>
        <v>945000</v>
      </c>
    </row>
    <row r="16" spans="2:18">
      <c r="O16" s="99" t="s">
        <v>68</v>
      </c>
    </row>
  </sheetData>
  <mergeCells count="5">
    <mergeCell ref="B5:O5"/>
    <mergeCell ref="B6:O6"/>
    <mergeCell ref="B7:O7"/>
    <mergeCell ref="B9:O9"/>
    <mergeCell ref="B10:O10"/>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Ene</vt:lpstr>
      <vt:lpstr>Feb</vt:lpstr>
      <vt:lpstr>Mar</vt:lpstr>
      <vt:lpstr>Abril</vt:lpstr>
      <vt:lpstr>Mayo</vt:lpstr>
      <vt:lpstr>Junio</vt:lpstr>
      <vt:lpstr>Julio</vt:lpstr>
      <vt:lpstr>agosto</vt:lpstr>
      <vt:lpstr>COMBUSTIBLES</vt:lpstr>
      <vt:lpstr>Abril!Área_de_impresión</vt:lpstr>
      <vt:lpstr>agosto!Área_de_impresión</vt:lpstr>
      <vt:lpstr>COMBUSTIBLES!Área_de_impresión</vt:lpstr>
      <vt:lpstr>Ene!Área_de_impresión</vt:lpstr>
      <vt:lpstr>Feb!Área_de_impresión</vt:lpstr>
      <vt:lpstr>Julio!Área_de_impresión</vt:lpstr>
      <vt:lpstr>Junio!Área_de_impresión</vt:lpstr>
      <vt:lpstr>Mar!Área_de_impresión</vt:lpstr>
      <vt:lpstr>Mayo!Área_de_impresión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2022-09-08T17:19:30Z</cp:lastPrinted>
  <dcterms:created xsi:type="dcterms:W3CDTF">2022-02-07T17:18:11Z</dcterms:created>
  <dcterms:modified xsi:type="dcterms:W3CDTF">2022-09-08T17:19:41Z</dcterms:modified>
</cp:coreProperties>
</file>