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Luis\"/>
    </mc:Choice>
  </mc:AlternateContent>
  <bookViews>
    <workbookView xWindow="0" yWindow="0" windowWidth="20490" windowHeight="6000" activeTab="1"/>
  </bookViews>
  <sheets>
    <sheet name="Ejecucion Trimestral" sheetId="2" r:id="rId1"/>
    <sheet name="Informe " sheetId="1" r:id="rId2"/>
  </sheets>
  <externalReferences>
    <externalReference r:id="rId3"/>
    <externalReference r:id="rId4"/>
  </externalReferences>
  <definedNames>
    <definedName name="_xlnm.Print_Area" localSheetId="0">'Ejecucion Trimestral'!$A$1:$P$30</definedName>
    <definedName name="_xlnm.Print_Area" localSheetId="1">'Informe '!$A$1:$J$47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1" i="2" s="1"/>
  <c r="H29" i="1"/>
  <c r="H30" i="1"/>
  <c r="F29" i="1"/>
  <c r="F30" i="1"/>
  <c r="I29" i="1" l="1"/>
  <c r="J29" i="1"/>
  <c r="P20" i="2" l="1"/>
  <c r="J21" i="2"/>
  <c r="H21" i="2"/>
  <c r="G21" i="2"/>
  <c r="O20" i="2"/>
  <c r="P16" i="2"/>
  <c r="O16" i="2"/>
  <c r="O21" i="2" s="1"/>
  <c r="P21" i="2" l="1"/>
  <c r="I25" i="1"/>
</calcChain>
</file>

<file path=xl/sharedStrings.xml><?xml version="1.0" encoding="utf-8"?>
<sst xmlns="http://schemas.openxmlformats.org/spreadsheetml/2006/main" count="138" uniqueCount="116">
  <si>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</si>
  <si>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</si>
  <si>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</si>
  <si>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</si>
  <si>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</si>
  <si>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</si>
  <si>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</si>
  <si>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</si>
  <si>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</si>
  <si>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</si>
  <si>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</si>
  <si>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</si>
  <si>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</si>
  <si>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</si>
  <si>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</si>
  <si>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</si>
  <si>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</si>
  <si>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</si>
  <si>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</si>
  <si>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</si>
  <si>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</si>
  <si>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</si>
  <si>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</si>
  <si>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</si>
  <si>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</si>
  <si>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</si>
  <si>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</si>
  <si>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</si>
  <si>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</si>
  <si>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</si>
  <si>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</si>
  <si>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</si>
  <si>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</si>
  <si>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</si>
  <si>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</si>
  <si>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</si>
  <si>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</si>
  <si>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</si>
  <si>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</si>
  <si>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</si>
  <si>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</si>
  <si>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</si>
  <si>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</si>
  <si>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</si>
  <si>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</si>
  <si>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</si>
  <si>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</si>
  <si>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</si>
  <si>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</si>
  <si>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</si>
  <si>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</si>
  <si>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</si>
  <si>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</si>
  <si>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</si>
  <si>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</si>
  <si>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</si>
  <si>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</si>
  <si>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</si>
  <si>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</si>
  <si>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</si>
  <si>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</si>
  <si>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</si>
  <si>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</si>
  <si>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</si>
  <si>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</si>
  <si>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</si>
  <si>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La desviacion se debe Al numero de necesidades imperantes de las provincias fronterizas, por lo cual nos hemos efocados a entregar medicamentos e insumos medicos varios, donados por la Fundacion el Buen Samaritano</t>
  </si>
  <si>
    <t>En este año 2024, la meta son 40 actividades o metas programadas</t>
  </si>
  <si>
    <t>0204</t>
  </si>
  <si>
    <t>MINISTERIO DE RELACIONES EXTERIORES</t>
  </si>
  <si>
    <t>01</t>
  </si>
  <si>
    <t>0004</t>
  </si>
  <si>
    <t>CONSEJO NACIONAL DE FRONTERAS</t>
  </si>
  <si>
    <t>DETALLES FORMULACION 2024</t>
  </si>
  <si>
    <t>Programación Vs ejecuciones  Física-Financiera trimestrales 2024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</si>
  <si>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</si>
  <si>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</si>
  <si>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</si>
  <si>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</si>
  <si>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</si>
  <si>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</si>
  <si>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</si>
  <si>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</si>
  <si>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TOTAL DE LA PROGRAMACION FISICO-FINANCIERA ANUAL</t>
  </si>
  <si>
    <t>Presupuesto  Formulado 2024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</si>
  <si>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</si>
  <si>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</si>
  <si>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</si>
  <si>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</si>
  <si>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</si>
  <si>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</si>
  <si>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</si>
  <si>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</si>
  <si>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</si>
  <si>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</si>
  <si>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</si>
  <si>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</si>
  <si>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</si>
  <si>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</si>
  <si>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</si>
  <si>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</si>
  <si>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</si>
  <si>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</si>
  <si>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</si>
  <si>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</si>
  <si>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</si>
  <si>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Espensel Fragoso Furcal</t>
  </si>
  <si>
    <t>Yasser Ramirez Liriano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</si>
  <si>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</si>
  <si>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</si>
  <si>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</si>
  <si>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</si>
  <si>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PRESUPUESTO 2024 DEL CONSEJO NACIONAL DE FRONTERAS</t>
  </si>
  <si>
    <t>Hemos realizado 12  actividades en el primer trimestre igual cantidad programadas que eran 10 como metas, estoa desviacion se deben a las altas demandas de necesidades sociales en las provincias fronteriza</t>
  </si>
  <si>
    <t>Programación 3er. Trimestres</t>
  </si>
  <si>
    <t>Ejecucion 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</si>
</sst>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8" fillId="9" borderId="0" xfId="3" applyFont="1" applyFill="1" applyAlignment="1">
      <alignment horizontal="center"/>
    </xf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4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4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4" fontId="48" fillId="0" borderId="0" xfId="0" applyNumberFormat="1" applyFont="1"/>
    <xf numFmtId="4" fontId="42" fillId="0" borderId="0" xfId="3" applyNumberFormat="1" applyFont="1" applyAlignment="1">
      <alignment horizontal="center"/>
    </xf>
    <xf numFmtId="4" fontId="25" fillId="15" borderId="22" xfId="0" applyNumberFormat="1" applyFont="1" applyFill="1" applyBorder="1" applyAlignment="1">
      <alignment horizontal="center" vertical="center" wrapText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</cellXfs>
  <cellStyles count="6">
    <cellStyle name="Comma" xfId="1" builtinId="3"/>
    <cellStyle name="Moneda 2" xfId="5"/>
    <cellStyle name="Normal" xfId="0" builtinId="0"/>
    <cellStyle name="Normal 2" xfId="3"/>
    <cellStyle name="Percent" xfId="2" builtinId="5"/>
    <cellStyle name="Porcentaje 2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7-%20Presupuestos%20y%20Estructuras%20programaticas\PRESUPUESTO%202024\IGP%20%20CUARTO%202024\1-AVANCES%20DEL%20PO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x-dc-fs01\home$\lmartinez\Desktop\IGP%201T%202024%20y%20Justificacion%20de%20la%20Metas%20fisica\ALSIWIN%20RUIZ%20REPORTE%201T\REPORT%20%20F-%20FINANCIERO%201T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  <sheetName val="planeacion I"/>
      <sheetName val="1er T"/>
      <sheetName val="2do T"/>
      <sheetName val="3er T"/>
      <sheetName val="4to T"/>
      <sheetName val="Fausto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>
        <row r="50">
          <cell r="I50">
            <v>11488550</v>
          </cell>
        </row>
        <row r="52">
          <cell r="I52">
            <v>10953434.470000001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+'[2]Programacion Trimestral'!$E$16</calculatedColumnFormula>
    </tableColumn>
    <tableColumn id="4" name="Financiera_x000a_(B)" dataDxfId="6"/>
    <tableColumn id="9" name="Física_x000a_(C)" dataDxfId="5">
      <calculatedColumnFormula>+E27</calculatedColumnFormula>
    </tableColumn>
    <tableColumn id="10" name="Financiera_x000a_(D)" dataDxfId="4">
      <calculatedColumnFormula>+[1]Fausto!$I$50</calculatedColumnFormula>
    </tableColumn>
    <tableColumn id="5" name="Física _x000a_(E)" dataDxfId="3"/>
    <tableColumn id="6" name="Financiera _x000a_ (F)" dataDxfId="2">
      <calculatedColumnFormula>+[1]Fausto!$I$52</calculatedColumnFormula>
    </tableColumn>
    <tableColumn id="7" name="Física _x000a_(%)_x000a_ G=E/C" dataDxfId="1">
      <calculatedColumnFormula>+Tabla1[[#This Row],[Física 
(E)]]/Tabla1[[#This Row],[Física
(C)]]</calculatedColumnFormula>
    </tableColumn>
    <tableColumn id="8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D16" zoomScale="80" zoomScaleNormal="80" workbookViewId="0">
      <selection activeCell="L22" sqref="L22"/>
    </sheetView>
  </sheetViews>
  <sheetFormatPr defaultColWidth="11" defaultRowHeight="15" x14ac:dyDescent="0.25"/>
  <cols>
    <col min="1" max="1" width="19.7109375" style="36" customWidth="1"/>
    <col min="2" max="2" width="25.140625" style="100" customWidth="1"/>
    <col min="3" max="3" width="15.5703125" style="36" bestFit="1" customWidth="1"/>
    <col min="4" max="4" width="24.28515625" style="101" customWidth="1"/>
    <col min="5" max="5" width="15.42578125" style="104" customWidth="1"/>
    <col min="6" max="6" width="20.85546875" style="103" bestFit="1" customWidth="1"/>
    <col min="7" max="7" width="14.7109375" style="53" bestFit="1" customWidth="1"/>
    <col min="8" max="8" width="15.28515625" style="36" bestFit="1" customWidth="1"/>
    <col min="9" max="9" width="14.7109375" style="53" bestFit="1" customWidth="1"/>
    <col min="10" max="10" width="15.28515625" style="36" bestFit="1" customWidth="1"/>
    <col min="11" max="11" width="14.7109375" style="36" bestFit="1" customWidth="1"/>
    <col min="12" max="12" width="17" style="36" customWidth="1"/>
    <col min="13" max="13" width="15.28515625" style="36" customWidth="1"/>
    <col min="14" max="14" width="16.7109375" style="36" customWidth="1"/>
    <col min="15" max="15" width="15.7109375" style="36" bestFit="1" customWidth="1"/>
    <col min="16" max="16" width="15.28515625" style="36" bestFit="1" customWidth="1"/>
    <col min="17" max="17" width="6.28515625" style="34" bestFit="1" customWidth="1"/>
    <col min="18" max="18" width="16.5703125" style="35" bestFit="1" customWidth="1"/>
    <col min="19" max="19" width="14.28515625" style="34" bestFit="1" customWidth="1"/>
    <col min="20" max="20" width="10" style="34" bestFit="1" customWidth="1"/>
    <col min="21" max="16384" width="11" style="36"/>
  </cols>
  <sheetData>
    <row r="1" spans="1:20" ht="15.75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20" ht="15.75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0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20" ht="15.75" x14ac:dyDescent="0.25">
      <c r="A4" s="37"/>
      <c r="B4" s="37"/>
      <c r="C4" s="37"/>
      <c r="D4" s="38"/>
      <c r="E4" s="37"/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0" ht="15.75" x14ac:dyDescent="0.25">
      <c r="A5" s="37"/>
      <c r="B5" s="37"/>
      <c r="C5" s="37"/>
      <c r="D5" s="38"/>
      <c r="E5" s="37"/>
      <c r="F5" s="39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0" ht="15.75" x14ac:dyDescent="0.25">
      <c r="A6" s="37"/>
      <c r="B6" s="37"/>
      <c r="C6" s="37"/>
      <c r="D6" s="38"/>
      <c r="E6" s="37"/>
      <c r="F6" s="39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0" s="43" customFormat="1" ht="21" x14ac:dyDescent="0.35">
      <c r="A7" s="40" t="s">
        <v>7</v>
      </c>
      <c r="B7" s="41" t="s">
        <v>68</v>
      </c>
      <c r="C7" s="108" t="s">
        <v>69</v>
      </c>
      <c r="D7" s="108"/>
      <c r="E7" s="108"/>
      <c r="F7" s="108"/>
      <c r="G7" s="108"/>
      <c r="H7" s="108"/>
      <c r="I7" s="108"/>
      <c r="J7" s="42"/>
      <c r="K7" s="42"/>
      <c r="L7" s="42"/>
      <c r="M7" s="42"/>
      <c r="N7" s="42"/>
      <c r="O7" s="42"/>
      <c r="P7" s="42"/>
      <c r="R7" s="44"/>
    </row>
    <row r="8" spans="1:20" s="43" customFormat="1" ht="21" x14ac:dyDescent="0.35">
      <c r="A8" s="40" t="s">
        <v>36</v>
      </c>
      <c r="B8" s="41" t="s">
        <v>70</v>
      </c>
      <c r="C8" s="108" t="s">
        <v>69</v>
      </c>
      <c r="D8" s="108"/>
      <c r="E8" s="108"/>
      <c r="F8" s="108"/>
      <c r="G8" s="108"/>
      <c r="H8" s="108"/>
      <c r="I8" s="108"/>
      <c r="J8" s="42"/>
      <c r="K8" s="42"/>
      <c r="L8" s="42"/>
      <c r="M8" s="42"/>
      <c r="N8" s="42"/>
      <c r="O8" s="42"/>
      <c r="P8" s="42"/>
      <c r="R8" s="44"/>
    </row>
    <row r="9" spans="1:20" s="43" customFormat="1" ht="21" x14ac:dyDescent="0.35">
      <c r="A9" s="40" t="s">
        <v>37</v>
      </c>
      <c r="B9" s="41" t="s">
        <v>71</v>
      </c>
      <c r="C9" s="108" t="s">
        <v>72</v>
      </c>
      <c r="D9" s="108"/>
      <c r="E9" s="108"/>
      <c r="F9" s="108"/>
      <c r="G9" s="108"/>
      <c r="H9" s="108"/>
      <c r="I9" s="108"/>
      <c r="J9" s="42"/>
      <c r="K9" s="42"/>
      <c r="L9" s="42"/>
      <c r="M9" s="42"/>
      <c r="N9" s="42"/>
      <c r="O9" s="42"/>
      <c r="P9" s="42"/>
      <c r="R9" s="44"/>
    </row>
    <row r="10" spans="1:20" s="53" customFormat="1" ht="15.75" x14ac:dyDescent="0.25">
      <c r="A10" s="45"/>
      <c r="B10" s="46"/>
      <c r="C10" s="47"/>
      <c r="D10" s="48"/>
      <c r="E10" s="49"/>
      <c r="F10" s="50"/>
      <c r="G10" s="47"/>
      <c r="H10" s="47"/>
      <c r="I10" s="47"/>
      <c r="J10" s="37"/>
      <c r="K10" s="37"/>
      <c r="L10" s="37"/>
      <c r="M10" s="37"/>
      <c r="N10" s="37"/>
      <c r="O10" s="37"/>
      <c r="P10" s="37"/>
      <c r="Q10" s="51"/>
      <c r="R10" s="52"/>
      <c r="S10" s="51"/>
      <c r="T10" s="51"/>
    </row>
    <row r="11" spans="1:20" ht="15.75" thickBot="1" x14ac:dyDescent="0.3">
      <c r="A11" s="53"/>
      <c r="B11" s="54"/>
      <c r="C11" s="53"/>
      <c r="D11" s="55"/>
      <c r="E11" s="56"/>
      <c r="F11" s="57"/>
      <c r="H11" s="53"/>
      <c r="J11" s="53"/>
      <c r="K11" s="53"/>
      <c r="L11" s="53"/>
      <c r="M11" s="53"/>
      <c r="N11" s="53"/>
      <c r="O11" s="53"/>
      <c r="P11" s="53"/>
    </row>
    <row r="12" spans="1:20" ht="27" thickBot="1" x14ac:dyDescent="0.3">
      <c r="A12" s="110" t="s">
        <v>73</v>
      </c>
      <c r="B12" s="111"/>
      <c r="C12" s="111"/>
      <c r="D12" s="111"/>
      <c r="E12" s="111"/>
      <c r="F12" s="112"/>
      <c r="G12" s="113" t="s">
        <v>74</v>
      </c>
      <c r="H12" s="114"/>
      <c r="I12" s="114"/>
      <c r="J12" s="114"/>
      <c r="K12" s="114"/>
      <c r="L12" s="114"/>
      <c r="M12" s="114"/>
      <c r="N12" s="114"/>
      <c r="O12" s="115"/>
      <c r="P12" s="116"/>
    </row>
    <row r="13" spans="1:20" s="60" customFormat="1" ht="34.5" customHeight="1" x14ac:dyDescent="0.25">
      <c r="A13" s="117" t="s">
        <v>75</v>
      </c>
      <c r="B13" s="119" t="s">
        <v>76</v>
      </c>
      <c r="C13" s="119" t="s">
        <v>77</v>
      </c>
      <c r="D13" s="119" t="s">
        <v>78</v>
      </c>
      <c r="E13" s="58"/>
      <c r="F13" s="59"/>
      <c r="G13" s="121" t="s">
        <v>79</v>
      </c>
      <c r="H13" s="122"/>
      <c r="I13" s="123" t="s">
        <v>80</v>
      </c>
      <c r="J13" s="124"/>
      <c r="K13" s="123" t="s">
        <v>81</v>
      </c>
      <c r="L13" s="124"/>
      <c r="M13" s="123" t="s">
        <v>82</v>
      </c>
      <c r="N13" s="124"/>
      <c r="O13" s="123" t="s">
        <v>83</v>
      </c>
      <c r="P13" s="127"/>
      <c r="R13" s="61"/>
    </row>
    <row r="14" spans="1:20" s="60" customFormat="1" ht="48" thickBot="1" x14ac:dyDescent="0.3">
      <c r="A14" s="118"/>
      <c r="B14" s="120"/>
      <c r="C14" s="120"/>
      <c r="D14" s="120"/>
      <c r="E14" s="62" t="s">
        <v>84</v>
      </c>
      <c r="F14" s="59"/>
      <c r="G14" s="63" t="s">
        <v>85</v>
      </c>
      <c r="H14" s="62" t="s">
        <v>86</v>
      </c>
      <c r="I14" s="63" t="s">
        <v>85</v>
      </c>
      <c r="J14" s="62" t="s">
        <v>86</v>
      </c>
      <c r="K14" s="63" t="s">
        <v>85</v>
      </c>
      <c r="L14" s="62" t="s">
        <v>86</v>
      </c>
      <c r="M14" s="63" t="s">
        <v>85</v>
      </c>
      <c r="N14" s="62" t="s">
        <v>86</v>
      </c>
      <c r="O14" s="63" t="s">
        <v>87</v>
      </c>
      <c r="P14" s="62" t="s">
        <v>88</v>
      </c>
      <c r="R14" s="64"/>
    </row>
    <row r="15" spans="1:20" ht="84.75" hidden="1" thickBot="1" x14ac:dyDescent="0.3">
      <c r="A15" s="65" t="s">
        <v>89</v>
      </c>
      <c r="B15" s="66" t="s">
        <v>90</v>
      </c>
      <c r="C15" s="66" t="s">
        <v>91</v>
      </c>
      <c r="D15" s="67" t="s">
        <v>92</v>
      </c>
      <c r="E15" s="66" t="s">
        <v>93</v>
      </c>
      <c r="F15" s="68" t="s">
        <v>94</v>
      </c>
      <c r="G15" s="69"/>
      <c r="H15" s="70"/>
      <c r="I15" s="69"/>
      <c r="J15" s="70"/>
      <c r="K15" s="69"/>
      <c r="L15" s="70"/>
      <c r="M15" s="69"/>
      <c r="N15" s="70"/>
      <c r="O15" s="71"/>
      <c r="P15" s="70"/>
      <c r="R15" s="72"/>
      <c r="S15" s="73"/>
      <c r="T15" s="73"/>
    </row>
    <row r="16" spans="1:20" ht="71.25" customHeight="1" x14ac:dyDescent="0.25">
      <c r="A16" s="128" t="s">
        <v>95</v>
      </c>
      <c r="B16" s="131" t="s">
        <v>96</v>
      </c>
      <c r="C16" s="131" t="s">
        <v>97</v>
      </c>
      <c r="D16" s="131" t="s">
        <v>98</v>
      </c>
      <c r="E16" s="74">
        <v>53537459</v>
      </c>
      <c r="F16" s="75" t="s">
        <v>99</v>
      </c>
      <c r="G16" s="76">
        <v>10</v>
      </c>
      <c r="H16" s="74">
        <v>12612583</v>
      </c>
      <c r="I16" s="76">
        <v>10</v>
      </c>
      <c r="J16" s="74">
        <v>12241583</v>
      </c>
      <c r="K16" s="76">
        <v>10</v>
      </c>
      <c r="L16" s="74">
        <f>+[1]Fausto!$I$50</f>
        <v>11488550</v>
      </c>
      <c r="M16" s="76"/>
      <c r="N16" s="74"/>
      <c r="O16" s="76">
        <f>+M16+K16+I16+G16</f>
        <v>30</v>
      </c>
      <c r="P16" s="74">
        <f>+SUM(H16+J16+L16+N16)</f>
        <v>36342716</v>
      </c>
      <c r="Q16" s="36"/>
      <c r="R16" s="77"/>
      <c r="S16" s="36"/>
      <c r="T16" s="36"/>
    </row>
    <row r="17" spans="1:20" ht="39.75" customHeight="1" thickBot="1" x14ac:dyDescent="0.3">
      <c r="A17" s="129"/>
      <c r="B17" s="132"/>
      <c r="C17" s="132"/>
      <c r="D17" s="13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36"/>
      <c r="T17" s="36"/>
    </row>
    <row r="18" spans="1:20" ht="39" customHeight="1" thickBot="1" x14ac:dyDescent="0.3">
      <c r="A18" s="129"/>
      <c r="B18" s="132"/>
      <c r="C18" s="132"/>
      <c r="D18" s="132"/>
      <c r="E18" s="77"/>
      <c r="F18" s="77"/>
      <c r="G18" s="121" t="s">
        <v>79</v>
      </c>
      <c r="H18" s="122"/>
      <c r="I18" s="134" t="s">
        <v>80</v>
      </c>
      <c r="J18" s="135"/>
      <c r="K18" s="123" t="s">
        <v>81</v>
      </c>
      <c r="L18" s="124"/>
      <c r="M18" s="123" t="s">
        <v>82</v>
      </c>
      <c r="N18" s="124"/>
      <c r="O18" s="77"/>
      <c r="P18" s="77"/>
      <c r="Q18" s="77"/>
      <c r="R18" s="77"/>
      <c r="S18" s="36"/>
      <c r="T18" s="36"/>
    </row>
    <row r="19" spans="1:20" ht="31.5" customHeight="1" x14ac:dyDescent="0.25">
      <c r="A19" s="129"/>
      <c r="B19" s="132"/>
      <c r="C19" s="132"/>
      <c r="D19" s="132"/>
      <c r="E19" s="78" t="s">
        <v>100</v>
      </c>
      <c r="F19" s="59"/>
      <c r="G19" s="63" t="s">
        <v>101</v>
      </c>
      <c r="H19" s="79" t="s">
        <v>102</v>
      </c>
      <c r="I19" s="63" t="s">
        <v>101</v>
      </c>
      <c r="J19" s="79" t="s">
        <v>102</v>
      </c>
      <c r="K19" s="63" t="s">
        <v>101</v>
      </c>
      <c r="L19" s="79" t="s">
        <v>102</v>
      </c>
      <c r="M19" s="63" t="s">
        <v>101</v>
      </c>
      <c r="N19" s="79" t="s">
        <v>102</v>
      </c>
      <c r="O19" s="125" t="s">
        <v>103</v>
      </c>
      <c r="P19" s="126"/>
      <c r="Q19" s="36"/>
      <c r="R19" s="77"/>
      <c r="S19" s="36"/>
      <c r="T19" s="36"/>
    </row>
    <row r="20" spans="1:20" s="60" customFormat="1" ht="46.5" customHeight="1" thickBot="1" x14ac:dyDescent="0.3">
      <c r="A20" s="130"/>
      <c r="B20" s="133"/>
      <c r="C20" s="133"/>
      <c r="D20" s="133"/>
      <c r="E20" s="80">
        <v>40</v>
      </c>
      <c r="F20" s="81" t="s">
        <v>104</v>
      </c>
      <c r="G20" s="82">
        <v>9</v>
      </c>
      <c r="H20" s="83">
        <v>11119760.1</v>
      </c>
      <c r="I20" s="82">
        <v>12</v>
      </c>
      <c r="J20" s="83">
        <v>12063165.34</v>
      </c>
      <c r="K20" s="82">
        <v>12</v>
      </c>
      <c r="L20" s="83">
        <v>10953434.470000001</v>
      </c>
      <c r="M20" s="82"/>
      <c r="N20" s="83"/>
      <c r="O20" s="82">
        <f>+M20+K20+I20+G20</f>
        <v>33</v>
      </c>
      <c r="P20" s="83">
        <f>+H20+J20+L20+N20</f>
        <v>34136359.909999996</v>
      </c>
      <c r="R20" s="106"/>
    </row>
    <row r="21" spans="1:20" s="60" customFormat="1" ht="37.5" customHeight="1" x14ac:dyDescent="0.25">
      <c r="A21" s="84"/>
      <c r="B21" s="84"/>
      <c r="C21" s="85"/>
      <c r="D21" s="85"/>
      <c r="E21" s="86"/>
      <c r="F21" s="87" t="s">
        <v>105</v>
      </c>
      <c r="G21" s="88">
        <f t="shared" ref="G21:J21" si="0">+G20/G16</f>
        <v>0.9</v>
      </c>
      <c r="H21" s="89">
        <f t="shared" si="0"/>
        <v>0.88164019217950829</v>
      </c>
      <c r="I21" s="88">
        <v>0.12</v>
      </c>
      <c r="J21" s="89">
        <f t="shared" si="0"/>
        <v>0.98542527874050279</v>
      </c>
      <c r="K21" s="88">
        <v>0.12</v>
      </c>
      <c r="L21" s="89">
        <f>+L20/L16</f>
        <v>0.95342183913548717</v>
      </c>
      <c r="M21" s="88"/>
      <c r="N21" s="89"/>
      <c r="O21" s="88">
        <f>+O20/O16</f>
        <v>1.1000000000000001</v>
      </c>
      <c r="P21" s="89">
        <f>+P20/P16</f>
        <v>0.93929028061634134</v>
      </c>
      <c r="R21" s="64"/>
    </row>
    <row r="22" spans="1:20" s="92" customFormat="1" ht="37.5" customHeight="1" x14ac:dyDescent="0.25">
      <c r="A22" s="84"/>
      <c r="B22" s="84"/>
      <c r="C22" s="85"/>
      <c r="D22" s="85"/>
      <c r="E22" s="86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93"/>
    </row>
    <row r="23" spans="1:20" s="53" customFormat="1" x14ac:dyDescent="0.25">
      <c r="B23" s="54"/>
      <c r="D23" s="55"/>
      <c r="E23" s="94"/>
      <c r="F23" s="57"/>
      <c r="K23" s="95"/>
      <c r="L23" s="95"/>
      <c r="M23" s="95"/>
      <c r="N23" s="95"/>
      <c r="O23" s="95"/>
      <c r="Q23" s="51"/>
      <c r="R23" s="52"/>
      <c r="S23" s="51"/>
      <c r="T23" s="51"/>
    </row>
    <row r="24" spans="1:20" s="53" customFormat="1" x14ac:dyDescent="0.25">
      <c r="B24" s="54"/>
      <c r="D24" s="55"/>
      <c r="E24" s="94"/>
      <c r="F24" s="96"/>
      <c r="K24" s="95"/>
      <c r="L24" s="95"/>
      <c r="M24" s="95"/>
      <c r="N24" s="95"/>
      <c r="O24" s="95"/>
      <c r="Q24" s="51"/>
      <c r="R24" s="52"/>
      <c r="S24" s="51"/>
      <c r="T24" s="51"/>
    </row>
    <row r="25" spans="1:20" s="53" customFormat="1" x14ac:dyDescent="0.25">
      <c r="B25" s="54"/>
      <c r="D25" s="55"/>
      <c r="E25" s="94"/>
      <c r="F25" s="57"/>
      <c r="K25" s="95"/>
      <c r="L25" s="95"/>
      <c r="M25" s="95"/>
      <c r="N25" s="95"/>
      <c r="O25" s="95"/>
      <c r="Q25" s="51"/>
      <c r="R25" s="52"/>
      <c r="S25" s="51"/>
      <c r="T25" s="51"/>
    </row>
    <row r="26" spans="1:20" s="53" customFormat="1" x14ac:dyDescent="0.25">
      <c r="B26" s="54"/>
      <c r="D26" s="55"/>
      <c r="E26" s="94"/>
      <c r="F26" s="57"/>
      <c r="K26" s="95"/>
      <c r="L26" s="95"/>
      <c r="M26" s="95"/>
      <c r="N26" s="95"/>
      <c r="O26" s="95"/>
      <c r="Q26" s="51"/>
      <c r="R26" s="52"/>
      <c r="S26" s="51"/>
      <c r="T26" s="51"/>
    </row>
    <row r="27" spans="1:20" s="53" customFormat="1" x14ac:dyDescent="0.25">
      <c r="B27" s="95"/>
      <c r="C27" s="95"/>
      <c r="D27" s="95"/>
      <c r="E27" s="94"/>
      <c r="F27" s="57"/>
      <c r="G27" s="95"/>
      <c r="H27" s="95"/>
      <c r="I27" s="95"/>
      <c r="K27" s="95"/>
      <c r="L27" s="95"/>
      <c r="M27" s="95"/>
      <c r="N27" s="95"/>
      <c r="O27" s="95"/>
      <c r="Q27" s="51"/>
      <c r="R27" s="52"/>
      <c r="S27" s="51"/>
      <c r="T27" s="51"/>
    </row>
    <row r="28" spans="1:20" s="53" customFormat="1" x14ac:dyDescent="0.25">
      <c r="B28" s="97"/>
      <c r="C28" s="98" t="s">
        <v>106</v>
      </c>
      <c r="D28" s="97"/>
      <c r="E28" s="94"/>
      <c r="F28" s="57"/>
      <c r="G28" s="97"/>
      <c r="H28" s="98" t="s">
        <v>107</v>
      </c>
      <c r="I28" s="97"/>
      <c r="K28" s="95"/>
      <c r="L28" s="97"/>
      <c r="M28" s="98" t="s">
        <v>108</v>
      </c>
      <c r="N28" s="97"/>
      <c r="O28" s="95"/>
      <c r="Q28" s="51"/>
      <c r="R28" s="52"/>
      <c r="S28" s="51"/>
      <c r="T28" s="51"/>
    </row>
    <row r="29" spans="1:20" s="53" customFormat="1" x14ac:dyDescent="0.25">
      <c r="B29" s="95"/>
      <c r="C29" s="99" t="s">
        <v>109</v>
      </c>
      <c r="D29" s="95"/>
      <c r="E29" s="94"/>
      <c r="F29" s="57"/>
      <c r="G29" s="95"/>
      <c r="H29" s="99" t="s">
        <v>110</v>
      </c>
      <c r="I29" s="95"/>
      <c r="K29" s="95"/>
      <c r="L29" s="95"/>
      <c r="M29" s="99" t="s">
        <v>111</v>
      </c>
      <c r="N29" s="95"/>
      <c r="O29" s="95"/>
      <c r="Q29" s="51"/>
      <c r="R29" s="52"/>
      <c r="S29" s="51"/>
      <c r="T29" s="51"/>
    </row>
    <row r="30" spans="1:20" s="53" customFormat="1" x14ac:dyDescent="0.25">
      <c r="B30" s="54"/>
      <c r="D30" s="55"/>
      <c r="E30" s="94"/>
      <c r="F30" s="57"/>
      <c r="Q30" s="51"/>
      <c r="R30" s="52"/>
      <c r="S30" s="51"/>
      <c r="T30" s="51"/>
    </row>
    <row r="31" spans="1:20" s="53" customFormat="1" x14ac:dyDescent="0.25">
      <c r="B31" s="54"/>
      <c r="D31" s="55"/>
      <c r="E31" s="94"/>
      <c r="F31" s="96"/>
      <c r="Q31" s="51"/>
      <c r="R31" s="52"/>
      <c r="S31" s="51"/>
      <c r="T31" s="51"/>
    </row>
    <row r="32" spans="1:20" x14ac:dyDescent="0.25">
      <c r="E32" s="102"/>
    </row>
  </sheetData>
  <mergeCells count="27"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C9:I9"/>
    <mergeCell ref="A1:P1"/>
    <mergeCell ref="A2:P2"/>
    <mergeCell ref="A3:P3"/>
    <mergeCell ref="C7:I7"/>
    <mergeCell ref="C8:I8"/>
  </mergeCells>
  <dataValidations disablePrompts="1" count="5">
    <dataValidation allowBlank="1" showInputMessage="1" showErrorMessage="1" prompt="Registrar denominación de la Unidad Ejecutora" sqref="C9:I10"/>
    <dataValidation allowBlank="1" showInputMessage="1" showErrorMessage="1" prompt="Registrar denominación del Capítulo" sqref="C7:I8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37" workbookViewId="0">
      <selection activeCell="I46" sqref="I46"/>
    </sheetView>
  </sheetViews>
  <sheetFormatPr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14.140625" bestFit="1" customWidth="1"/>
  </cols>
  <sheetData>
    <row r="1" spans="1:19" ht="21.75" thickBot="1" x14ac:dyDescent="0.3">
      <c r="A1" s="11"/>
      <c r="B1" s="150" t="s">
        <v>49</v>
      </c>
      <c r="C1" s="151"/>
      <c r="D1" s="151"/>
      <c r="E1" s="151"/>
      <c r="F1" s="151"/>
      <c r="G1" s="151"/>
      <c r="H1" s="151"/>
      <c r="I1" s="151"/>
      <c r="J1" s="152"/>
      <c r="K1" s="1"/>
    </row>
    <row r="2" spans="1:19" ht="21.75" thickBot="1" x14ac:dyDescent="0.3">
      <c r="A2" s="12"/>
      <c r="B2" s="153" t="s">
        <v>0</v>
      </c>
      <c r="C2" s="154"/>
      <c r="D2" s="153" t="s">
        <v>1</v>
      </c>
      <c r="E2" s="155"/>
      <c r="F2" s="155"/>
      <c r="G2" s="154"/>
      <c r="H2" s="156"/>
      <c r="I2" s="2" t="s">
        <v>2</v>
      </c>
      <c r="J2" s="3" t="s">
        <v>3</v>
      </c>
      <c r="K2" s="1"/>
    </row>
    <row r="3" spans="1:19" ht="21.75" thickBot="1" x14ac:dyDescent="0.3">
      <c r="A3" s="13"/>
      <c r="B3" s="157" t="s">
        <v>4</v>
      </c>
      <c r="C3" s="158"/>
      <c r="D3" s="159" t="s">
        <v>112</v>
      </c>
      <c r="E3" s="160"/>
      <c r="F3" s="160"/>
      <c r="G3" s="160"/>
      <c r="H3" s="161"/>
      <c r="I3" s="17"/>
      <c r="J3" s="18"/>
      <c r="K3" s="1"/>
    </row>
    <row r="4" spans="1:19" x14ac:dyDescent="0.25">
      <c r="A4" s="162"/>
      <c r="B4" s="163"/>
      <c r="C4" s="163"/>
      <c r="D4" s="164"/>
      <c r="E4" s="164"/>
      <c r="F4" s="164"/>
      <c r="G4" s="164"/>
      <c r="H4" s="164"/>
      <c r="I4" s="163"/>
      <c r="J4" s="165"/>
      <c r="K4" s="1"/>
    </row>
    <row r="5" spans="1:19" ht="3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3"/>
      <c r="K5" s="1"/>
    </row>
    <row r="6" spans="1:19" ht="15.75" x14ac:dyDescent="0.25">
      <c r="A6" s="144" t="s">
        <v>5</v>
      </c>
      <c r="B6" s="145"/>
      <c r="C6" s="145"/>
      <c r="D6" s="145"/>
      <c r="E6" s="145"/>
      <c r="F6" s="145"/>
      <c r="G6" s="145"/>
      <c r="H6" s="145"/>
      <c r="I6" s="145"/>
      <c r="J6" s="146"/>
      <c r="K6" s="1"/>
    </row>
    <row r="7" spans="1:19" ht="15.75" x14ac:dyDescent="0.25">
      <c r="A7" s="147" t="s">
        <v>6</v>
      </c>
      <c r="B7" s="148"/>
      <c r="C7" s="148"/>
      <c r="D7" s="148"/>
      <c r="E7" s="148"/>
      <c r="F7" s="148"/>
      <c r="G7" s="148"/>
      <c r="H7" s="148"/>
      <c r="I7" s="148"/>
      <c r="J7" s="149"/>
      <c r="K7" s="1"/>
    </row>
    <row r="8" spans="1:19" x14ac:dyDescent="0.25">
      <c r="A8" s="4" t="s">
        <v>7</v>
      </c>
      <c r="B8" s="166" t="s">
        <v>50</v>
      </c>
      <c r="C8" s="167"/>
      <c r="D8" s="167"/>
      <c r="E8" s="167"/>
      <c r="F8" s="167"/>
      <c r="G8" s="167"/>
      <c r="H8" s="167"/>
      <c r="I8" s="167"/>
      <c r="J8" s="168"/>
      <c r="K8" s="1"/>
    </row>
    <row r="9" spans="1:19" ht="15" customHeight="1" x14ac:dyDescent="0.25">
      <c r="A9" s="14" t="s">
        <v>36</v>
      </c>
      <c r="B9" s="166" t="s">
        <v>51</v>
      </c>
      <c r="C9" s="167"/>
      <c r="D9" s="167"/>
      <c r="E9" s="167"/>
      <c r="F9" s="167"/>
      <c r="G9" s="167"/>
      <c r="H9" s="167"/>
      <c r="I9" s="167"/>
      <c r="J9" s="168"/>
      <c r="K9" s="1"/>
    </row>
    <row r="10" spans="1:19" x14ac:dyDescent="0.25">
      <c r="A10" s="14" t="s">
        <v>37</v>
      </c>
      <c r="B10" s="166" t="s">
        <v>52</v>
      </c>
      <c r="C10" s="167"/>
      <c r="D10" s="167"/>
      <c r="E10" s="167"/>
      <c r="F10" s="167"/>
      <c r="G10" s="167"/>
      <c r="H10" s="167"/>
      <c r="I10" s="167"/>
      <c r="J10" s="168"/>
      <c r="K10" s="1"/>
    </row>
    <row r="11" spans="1:19" ht="43.5" customHeight="1" x14ac:dyDescent="0.25">
      <c r="A11" s="4" t="s">
        <v>8</v>
      </c>
      <c r="B11" s="169" t="s">
        <v>53</v>
      </c>
      <c r="C11" s="170"/>
      <c r="D11" s="170"/>
      <c r="E11" s="170"/>
      <c r="F11" s="170"/>
      <c r="G11" s="170"/>
      <c r="H11" s="170"/>
      <c r="I11" s="170"/>
      <c r="J11" s="171"/>
      <c r="L11" s="137"/>
      <c r="M11" s="138"/>
      <c r="N11" s="138"/>
      <c r="O11" s="138"/>
      <c r="P11" s="138"/>
      <c r="Q11" s="138"/>
      <c r="R11" s="138"/>
      <c r="S11" s="138"/>
    </row>
    <row r="12" spans="1:19" ht="42" customHeight="1" x14ac:dyDescent="0.25">
      <c r="A12" s="4" t="s">
        <v>9</v>
      </c>
      <c r="B12" s="169" t="s">
        <v>54</v>
      </c>
      <c r="C12" s="170"/>
      <c r="D12" s="170"/>
      <c r="E12" s="170"/>
      <c r="F12" s="170"/>
      <c r="G12" s="170"/>
      <c r="H12" s="170"/>
      <c r="I12" s="170"/>
      <c r="J12" s="171"/>
      <c r="L12" s="137"/>
      <c r="M12" s="138"/>
      <c r="N12" s="138"/>
      <c r="O12" s="138"/>
      <c r="P12" s="138"/>
      <c r="Q12" s="138"/>
      <c r="R12" s="138"/>
      <c r="S12" s="138"/>
    </row>
    <row r="13" spans="1:19" ht="15.75" x14ac:dyDescent="0.25">
      <c r="A13" s="144" t="s">
        <v>10</v>
      </c>
      <c r="B13" s="145"/>
      <c r="C13" s="145"/>
      <c r="D13" s="145"/>
      <c r="E13" s="145"/>
      <c r="F13" s="145"/>
      <c r="G13" s="145"/>
      <c r="H13" s="145"/>
      <c r="I13" s="145"/>
      <c r="J13" s="146"/>
    </row>
    <row r="14" spans="1:19" ht="27.75" customHeight="1" x14ac:dyDescent="0.25">
      <c r="A14" s="4" t="s">
        <v>11</v>
      </c>
      <c r="B14" s="15">
        <v>2.4</v>
      </c>
      <c r="C14" s="140" t="s">
        <v>57</v>
      </c>
      <c r="D14" s="140"/>
      <c r="E14" s="140"/>
      <c r="F14" s="140"/>
      <c r="G14" s="140"/>
      <c r="H14" s="140"/>
      <c r="I14" s="140"/>
      <c r="J14" s="140"/>
    </row>
    <row r="15" spans="1:19" ht="26.25" customHeight="1" x14ac:dyDescent="0.3">
      <c r="A15" s="4" t="s">
        <v>12</v>
      </c>
      <c r="B15" s="7" t="s">
        <v>55</v>
      </c>
      <c r="C15" s="140" t="s">
        <v>58</v>
      </c>
      <c r="D15" s="140"/>
      <c r="E15" s="140"/>
      <c r="F15" s="140"/>
      <c r="G15" s="140"/>
      <c r="H15" s="140"/>
      <c r="I15" s="140"/>
      <c r="J15" s="140"/>
      <c r="K15" s="139"/>
      <c r="L15" s="139"/>
      <c r="M15" s="139"/>
      <c r="N15" s="139"/>
      <c r="O15" s="139"/>
      <c r="P15" s="139"/>
      <c r="Q15" s="139"/>
    </row>
    <row r="16" spans="1:19" ht="33" customHeight="1" x14ac:dyDescent="0.25">
      <c r="A16" s="4" t="s">
        <v>13</v>
      </c>
      <c r="B16" s="8" t="s">
        <v>56</v>
      </c>
      <c r="C16" s="140" t="s">
        <v>59</v>
      </c>
      <c r="D16" s="140"/>
      <c r="E16" s="140"/>
      <c r="F16" s="140"/>
      <c r="G16" s="140"/>
      <c r="H16" s="140"/>
      <c r="I16" s="140"/>
      <c r="J16" s="140"/>
      <c r="K16" s="137"/>
      <c r="L16" s="138"/>
      <c r="M16" s="138"/>
      <c r="N16" s="138"/>
      <c r="O16" s="138"/>
      <c r="P16" s="138"/>
      <c r="Q16" s="138"/>
      <c r="R16" s="138"/>
    </row>
    <row r="17" spans="1:16" ht="15.75" x14ac:dyDescent="0.25">
      <c r="A17" s="144" t="s">
        <v>14</v>
      </c>
      <c r="B17" s="145"/>
      <c r="C17" s="145"/>
      <c r="D17" s="145"/>
      <c r="E17" s="145"/>
      <c r="F17" s="145"/>
      <c r="G17" s="145"/>
      <c r="H17" s="145"/>
      <c r="I17" s="145"/>
      <c r="J17" s="146"/>
    </row>
    <row r="18" spans="1:16" ht="29.25" customHeight="1" x14ac:dyDescent="0.25">
      <c r="A18" s="4" t="s">
        <v>15</v>
      </c>
      <c r="B18" s="136" t="s">
        <v>60</v>
      </c>
      <c r="C18" s="136"/>
      <c r="D18" s="136"/>
      <c r="E18" s="136"/>
      <c r="F18" s="136"/>
      <c r="G18" s="136"/>
      <c r="H18" s="136"/>
      <c r="I18" s="136"/>
      <c r="J18" s="172"/>
      <c r="K18"/>
    </row>
    <row r="19" spans="1:16" ht="33" customHeight="1" x14ac:dyDescent="0.25">
      <c r="A19" s="9" t="s">
        <v>16</v>
      </c>
      <c r="B19" s="136" t="s">
        <v>61</v>
      </c>
      <c r="C19" s="136"/>
      <c r="D19" s="136"/>
      <c r="E19" s="136"/>
      <c r="F19" s="136"/>
      <c r="G19" s="136"/>
      <c r="H19" s="136"/>
      <c r="I19" s="136"/>
      <c r="J19" s="172"/>
      <c r="K19" s="136"/>
      <c r="L19" s="136"/>
      <c r="M19" s="136"/>
      <c r="N19" s="136"/>
      <c r="O19" s="136"/>
      <c r="P19" s="136"/>
    </row>
    <row r="20" spans="1:16" ht="34.5" customHeight="1" x14ac:dyDescent="0.25">
      <c r="A20" s="9" t="s">
        <v>17</v>
      </c>
      <c r="B20" s="136" t="s">
        <v>62</v>
      </c>
      <c r="C20" s="136"/>
      <c r="D20" s="136"/>
      <c r="E20" s="136"/>
      <c r="F20" s="136"/>
      <c r="G20" s="136"/>
      <c r="H20" s="136"/>
      <c r="I20" s="136"/>
      <c r="J20" s="172"/>
    </row>
    <row r="21" spans="1:16" ht="33" customHeight="1" x14ac:dyDescent="0.25">
      <c r="A21" s="9" t="s">
        <v>38</v>
      </c>
      <c r="B21" s="136" t="s">
        <v>63</v>
      </c>
      <c r="C21" s="136"/>
      <c r="D21" s="136"/>
      <c r="E21" s="136"/>
      <c r="F21" s="136"/>
      <c r="G21" s="136"/>
      <c r="H21" s="136"/>
      <c r="I21" s="136"/>
      <c r="J21" s="172"/>
      <c r="K21" s="136"/>
      <c r="L21" s="136"/>
      <c r="M21" s="136"/>
      <c r="N21" s="136"/>
      <c r="O21" s="136"/>
      <c r="P21" s="136"/>
    </row>
    <row r="22" spans="1:16" ht="15.75" x14ac:dyDescent="0.25">
      <c r="A22" s="144" t="s">
        <v>18</v>
      </c>
      <c r="B22" s="145"/>
      <c r="C22" s="145"/>
      <c r="D22" s="145"/>
      <c r="E22" s="145"/>
      <c r="F22" s="145"/>
      <c r="G22" s="145"/>
      <c r="H22" s="145"/>
      <c r="I22" s="145"/>
      <c r="J22" s="146"/>
    </row>
    <row r="23" spans="1:16" ht="15.75" x14ac:dyDescent="0.25">
      <c r="A23" s="147" t="s">
        <v>19</v>
      </c>
      <c r="B23" s="148"/>
      <c r="C23" s="148"/>
      <c r="D23" s="148"/>
      <c r="E23" s="148"/>
      <c r="F23" s="148"/>
      <c r="G23" s="148"/>
      <c r="H23" s="148"/>
      <c r="I23" s="148"/>
      <c r="J23" s="149"/>
      <c r="K23" s="1"/>
    </row>
    <row r="24" spans="1:16" ht="15" customHeight="1" x14ac:dyDescent="0.25">
      <c r="A24" s="173" t="s">
        <v>20</v>
      </c>
      <c r="B24" s="174"/>
      <c r="C24" s="175" t="s">
        <v>21</v>
      </c>
      <c r="D24" s="177"/>
      <c r="E24" s="177"/>
      <c r="F24" s="177" t="s">
        <v>22</v>
      </c>
      <c r="G24" s="177"/>
      <c r="H24" s="174"/>
      <c r="I24" s="175" t="s">
        <v>23</v>
      </c>
      <c r="J24" s="176"/>
    </row>
    <row r="25" spans="1:16" x14ac:dyDescent="0.25">
      <c r="A25" s="191"/>
      <c r="B25" s="192"/>
      <c r="C25" s="181"/>
      <c r="D25" s="182"/>
      <c r="E25" s="183"/>
      <c r="F25" s="181"/>
      <c r="G25" s="182"/>
      <c r="H25" s="183"/>
      <c r="I25" s="193">
        <f>IF(G25&gt;0,G25/C25,0)</f>
        <v>0</v>
      </c>
      <c r="J25" s="194"/>
    </row>
    <row r="26" spans="1:16" ht="15.75" x14ac:dyDescent="0.25">
      <c r="A26" s="147" t="s">
        <v>24</v>
      </c>
      <c r="B26" s="148"/>
      <c r="C26" s="148"/>
      <c r="D26" s="148"/>
      <c r="E26" s="148"/>
      <c r="F26" s="148"/>
      <c r="G26" s="148"/>
      <c r="H26" s="148"/>
      <c r="I26" s="148"/>
      <c r="J26" s="149"/>
      <c r="K26" s="1"/>
    </row>
    <row r="27" spans="1:16" x14ac:dyDescent="0.25">
      <c r="A27" s="5"/>
      <c r="B27"/>
      <c r="C27" s="178" t="s">
        <v>48</v>
      </c>
      <c r="D27" s="179"/>
      <c r="E27" s="178" t="s">
        <v>114</v>
      </c>
      <c r="F27" s="179"/>
      <c r="G27" s="178" t="s">
        <v>115</v>
      </c>
      <c r="H27" s="178"/>
      <c r="I27" s="178" t="s">
        <v>25</v>
      </c>
      <c r="J27" s="180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64</v>
      </c>
      <c r="B29" s="31" t="s">
        <v>65</v>
      </c>
      <c r="C29" s="107">
        <v>40</v>
      </c>
      <c r="D29" s="107">
        <v>53537459</v>
      </c>
      <c r="E29" s="20">
        <v>10</v>
      </c>
      <c r="F29" s="20">
        <f>+[1]Fausto!$I$50</f>
        <v>11488550</v>
      </c>
      <c r="G29" s="20">
        <v>8</v>
      </c>
      <c r="H29" s="20">
        <f>+[1]Fausto!$I$52</f>
        <v>10953434.470000001</v>
      </c>
      <c r="I29" s="32">
        <f>+Tabla1[[#This Row],[Física 
(E)]]/Tabla1[[#This Row],[Física
(C)]]</f>
        <v>0.8</v>
      </c>
      <c r="J29" s="33">
        <f>+Tabla1[[#This Row],[Financiera 
 (F)]]/Tabla1[[#This Row],[Financiera
(D)]]</f>
        <v>0.95342183913548717</v>
      </c>
      <c r="L29" s="105"/>
    </row>
    <row r="30" spans="1:16" x14ac:dyDescent="0.25">
      <c r="A30" s="24"/>
      <c r="B30" s="25"/>
      <c r="C30" s="26"/>
      <c r="D30" s="27"/>
      <c r="E30" s="27"/>
      <c r="F30" s="27">
        <f>+[1]Fausto!$I$50</f>
        <v>11488550</v>
      </c>
      <c r="G30" s="28"/>
      <c r="H30" s="27">
        <f>+[1]Fausto!$I$52</f>
        <v>10953434.470000001</v>
      </c>
      <c r="I30" s="29"/>
      <c r="J30" s="30"/>
    </row>
    <row r="31" spans="1:16" ht="15.75" x14ac:dyDescent="0.25">
      <c r="A31" s="144" t="s">
        <v>28</v>
      </c>
      <c r="B31" s="145"/>
      <c r="C31" s="145"/>
      <c r="D31" s="145"/>
      <c r="E31" s="145"/>
      <c r="F31" s="145"/>
      <c r="G31" s="145"/>
      <c r="H31" s="145"/>
      <c r="I31" s="145"/>
      <c r="J31" s="146"/>
    </row>
    <row r="32" spans="1:16" ht="15.75" x14ac:dyDescent="0.25">
      <c r="A32" s="147" t="s">
        <v>29</v>
      </c>
      <c r="B32" s="148"/>
      <c r="C32" s="148"/>
      <c r="D32" s="148"/>
      <c r="E32" s="148"/>
      <c r="F32" s="148"/>
      <c r="G32" s="148"/>
      <c r="H32" s="148"/>
      <c r="I32" s="148"/>
      <c r="J32" s="149"/>
      <c r="K32" s="1"/>
    </row>
    <row r="33" spans="1:11" x14ac:dyDescent="0.25">
      <c r="A33" s="10" t="s">
        <v>30</v>
      </c>
      <c r="B33" s="136" t="s">
        <v>64</v>
      </c>
      <c r="C33" s="136"/>
      <c r="D33" s="136"/>
      <c r="E33" s="136"/>
      <c r="F33" s="136"/>
      <c r="G33" s="136"/>
      <c r="H33" s="136"/>
      <c r="I33" s="136"/>
      <c r="J33" s="172"/>
    </row>
    <row r="34" spans="1:11" ht="30" x14ac:dyDescent="0.25">
      <c r="A34" s="10" t="s">
        <v>31</v>
      </c>
      <c r="B34" s="136" t="s">
        <v>61</v>
      </c>
      <c r="C34" s="136"/>
      <c r="D34" s="136"/>
      <c r="E34" s="136"/>
      <c r="F34" s="136"/>
      <c r="G34" s="136"/>
      <c r="H34" s="136"/>
      <c r="I34" s="136"/>
      <c r="J34" s="172"/>
    </row>
    <row r="35" spans="1:11" x14ac:dyDescent="0.25">
      <c r="A35" s="10" t="s">
        <v>32</v>
      </c>
      <c r="B35" s="136" t="s">
        <v>113</v>
      </c>
      <c r="C35" s="136"/>
      <c r="D35" s="136"/>
      <c r="E35" s="136"/>
      <c r="F35" s="136"/>
      <c r="G35" s="136"/>
      <c r="H35" s="136"/>
      <c r="I35" s="136"/>
      <c r="J35" s="172"/>
    </row>
    <row r="36" spans="1:11" ht="30" x14ac:dyDescent="0.25">
      <c r="A36" s="10" t="s">
        <v>33</v>
      </c>
      <c r="B36" s="136" t="s">
        <v>66</v>
      </c>
      <c r="C36" s="136"/>
      <c r="D36" s="136"/>
      <c r="E36" s="136"/>
      <c r="F36" s="136"/>
      <c r="G36" s="136"/>
      <c r="H36" s="136"/>
      <c r="I36" s="136"/>
      <c r="J36" s="172"/>
    </row>
    <row r="37" spans="1:11" ht="15.75" x14ac:dyDescent="0.25">
      <c r="A37" s="144" t="s">
        <v>34</v>
      </c>
      <c r="B37" s="145"/>
      <c r="C37" s="145"/>
      <c r="D37" s="145"/>
      <c r="E37" s="145"/>
      <c r="F37" s="145"/>
      <c r="G37" s="145"/>
      <c r="H37" s="145"/>
      <c r="I37" s="145"/>
      <c r="J37" s="146"/>
    </row>
    <row r="38" spans="1:11" ht="15.75" x14ac:dyDescent="0.25">
      <c r="A38" s="184" t="s">
        <v>35</v>
      </c>
      <c r="B38" s="185"/>
      <c r="C38" s="185"/>
      <c r="D38" s="185"/>
      <c r="E38" s="185"/>
      <c r="F38" s="185"/>
      <c r="G38" s="185"/>
      <c r="H38" s="185"/>
      <c r="I38" s="185"/>
      <c r="J38" s="186"/>
      <c r="K38" s="1"/>
    </row>
    <row r="39" spans="1:11" x14ac:dyDescent="0.25">
      <c r="A39" s="187" t="s">
        <v>67</v>
      </c>
      <c r="B39" s="188"/>
      <c r="C39" s="188"/>
      <c r="D39" s="188"/>
      <c r="E39" s="188"/>
      <c r="F39" s="188"/>
      <c r="G39" s="188"/>
      <c r="H39" s="188"/>
      <c r="I39" s="188"/>
      <c r="J39" s="189"/>
    </row>
    <row r="40" spans="1:11" x14ac:dyDescent="0.25">
      <c r="A40" s="190" t="s">
        <v>41</v>
      </c>
      <c r="B40" s="190"/>
      <c r="C40" s="190"/>
      <c r="D40" s="190"/>
      <c r="E40" s="190"/>
      <c r="F40" s="190"/>
      <c r="G40" s="190"/>
      <c r="H40" s="190"/>
      <c r="I40" s="190"/>
      <c r="J40" s="190"/>
    </row>
    <row r="41" spans="1:1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</sheetData>
  <protectedRanges>
    <protectedRange sqref="B19 B34" name="programa_2_1"/>
    <protectedRange sqref="B21" name="programa_4_1"/>
  </protectedRanges>
  <mergeCells count="54">
    <mergeCell ref="A40:J40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K21:P21"/>
    <mergeCell ref="L11:S11"/>
    <mergeCell ref="L12:S12"/>
    <mergeCell ref="K15:Q15"/>
    <mergeCell ref="K16:R16"/>
    <mergeCell ref="K19:P19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39 A41:J47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Ejecucion Trimestral</vt:lpstr>
      <vt:lpstr>Informe </vt:lpstr>
      <vt:lpstr>'Ejecucion Trimestral'!Print_Area</vt:lpstr>
      <vt:lpstr>'Informe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2025-01-27T20:16:59Z</cp:lastPrinted>
  <dcterms:created xsi:type="dcterms:W3CDTF">2021-03-22T15:50:10Z</dcterms:created>
  <dcterms:modified xsi:type="dcterms:W3CDTF">2025-01-27T20:17:08Z</dcterms:modified>
</cp:coreProperties>
</file>