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 PLANIFIFICACION Y DESARROLLO 2022\1 MEMORIA2020  PEI2024  POA2021\MATERIAL A PRESENTAR MI PEI POA\INDICADORES 2022\JUNI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POA'!$B$101:$AF$149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N74" i="1" l="1"/>
  <c r="L74" i="1" l="1"/>
  <c r="J74" i="1" l="1"/>
  <c r="H73" i="1" l="1"/>
  <c r="H72" i="1"/>
  <c r="H74" i="1"/>
  <c r="H20" i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<sst xmlns="http://schemas.openxmlformats.org/spreadsheetml/2006/main" count="164" uniqueCount="83">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</sst>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1.0040274599542334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1.0040274599542334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102</xdr:row>
      <xdr:rowOff>111124</xdr:rowOff>
    </xdr:from>
    <xdr:to>
      <xdr:col>10</xdr:col>
      <xdr:colOff>380258</xdr:colOff>
      <xdr:row>106</xdr:row>
      <xdr:rowOff>137583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D100" zoomScale="90" zoomScaleNormal="90" workbookViewId="0">
      <selection activeCell="P119" sqref="P119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6" style="4" customWidth="1"/>
    <col min="19" max="19" width="5.42578125" style="4" bestFit="1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2"/>
    </row>
    <row r="5" spans="2:28" ht="15.75" x14ac:dyDescent="0.25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1"/>
      <c r="AB5" s="2"/>
    </row>
    <row r="6" spans="2:28" ht="21" x14ac:dyDescent="0.35">
      <c r="B6" s="76" t="s">
        <v>81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5"/>
      <c r="AB6" s="2"/>
    </row>
    <row r="7" spans="2:28" ht="15.75" x14ac:dyDescent="0.2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2"/>
    </row>
    <row r="8" spans="2:28" ht="31.5" x14ac:dyDescent="0.25">
      <c r="B8" s="77" t="s">
        <v>3</v>
      </c>
      <c r="C8" s="77"/>
      <c r="D8" s="77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4" t="s">
        <v>17</v>
      </c>
      <c r="C9" s="74"/>
      <c r="D9" s="74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1.0040274599542334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1" t="s">
        <v>18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81" t="s">
        <v>27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81" t="s">
        <v>28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81" t="s">
        <v>29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81" t="s">
        <v>30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81" t="s">
        <v>31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81" t="s">
        <v>32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81" t="s">
        <v>33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81" t="s">
        <v>34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0" ht="15.75" x14ac:dyDescent="0.25">
      <c r="B65" s="81" t="s">
        <v>35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30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0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0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0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0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0" ht="15.75" x14ac:dyDescent="0.25">
      <c r="B71" s="81" t="s">
        <v>36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30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+G72/(SUM(D70:D74))</f>
        <v>0.26315789473684209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2"/>
    </row>
    <row r="73" spans="2:30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+G73/(SUM(D71:D75))</f>
        <v>0.2608695652173913</v>
      </c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0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2"/>
    </row>
    <row r="75" spans="2:30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0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0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1.0040274599542334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0</v>
      </c>
      <c r="R77" s="18">
        <f t="shared" si="1"/>
        <v>0</v>
      </c>
      <c r="S77" s="17">
        <f t="shared" si="1"/>
        <v>0</v>
      </c>
      <c r="T77" s="18">
        <f t="shared" si="1"/>
        <v>0</v>
      </c>
      <c r="U77" s="17">
        <f t="shared" si="1"/>
        <v>0</v>
      </c>
      <c r="V77" s="18">
        <f t="shared" si="1"/>
        <v>0</v>
      </c>
      <c r="W77" s="17">
        <f t="shared" si="1"/>
        <v>0</v>
      </c>
      <c r="X77" s="18">
        <f t="shared" si="1"/>
        <v>0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0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</row>
    <row r="79" spans="2:30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</row>
    <row r="80" spans="2:30" s="23" customFormat="1" ht="39" customHeight="1" x14ac:dyDescent="0.25">
      <c r="B80" s="19"/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80"/>
    </row>
    <row r="81" spans="2:30" s="23" customFormat="1" ht="21" x14ac:dyDescent="0.35">
      <c r="B81" s="19"/>
      <c r="C81" s="83" t="s">
        <v>37</v>
      </c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5"/>
    </row>
    <row r="82" spans="2:30" s="23" customFormat="1" ht="21" x14ac:dyDescent="0.35">
      <c r="B82" s="19"/>
      <c r="C82" s="83" t="s">
        <v>38</v>
      </c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5"/>
    </row>
    <row r="83" spans="2:30" s="23" customFormat="1" ht="21" x14ac:dyDescent="0.35">
      <c r="B83" s="19"/>
      <c r="C83" s="83" t="s">
        <v>39</v>
      </c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5"/>
    </row>
    <row r="84" spans="2:30" s="23" customFormat="1" ht="21" x14ac:dyDescent="0.35">
      <c r="B84" s="19"/>
      <c r="C84" s="86" t="s">
        <v>80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8"/>
    </row>
    <row r="85" spans="2:30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</row>
    <row r="86" spans="2:30" s="23" customFormat="1" ht="15.75" x14ac:dyDescent="0.25">
      <c r="B86" s="19"/>
      <c r="C86" s="89" t="s">
        <v>40</v>
      </c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1"/>
    </row>
    <row r="87" spans="2:30" s="23" customFormat="1" ht="15.75" x14ac:dyDescent="0.25">
      <c r="B87" s="19"/>
      <c r="C87" s="89" t="s">
        <v>41</v>
      </c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1"/>
    </row>
    <row r="88" spans="2:30" s="31" customFormat="1" ht="25.5" customHeight="1" x14ac:dyDescent="0.25">
      <c r="B88" s="19"/>
      <c r="C88" s="92" t="s">
        <v>41</v>
      </c>
      <c r="D88" s="92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</row>
    <row r="89" spans="2:30" s="23" customFormat="1" ht="15.75" x14ac:dyDescent="0.25">
      <c r="B89" s="19"/>
      <c r="C89" s="82" t="str">
        <f>+B10</f>
        <v>6.1.1 BANDERAS DOMINICANA</v>
      </c>
      <c r="D89" s="82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</row>
    <row r="90" spans="2:30" s="23" customFormat="1" ht="15.75" x14ac:dyDescent="0.25">
      <c r="B90" s="19"/>
      <c r="C90" s="93" t="str">
        <f>+B17</f>
        <v>6.1.2 CONSTRUCCION Y MANTENIMIENTO DE MONUMENTOS</v>
      </c>
      <c r="D90" s="93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</row>
    <row r="91" spans="2:30" s="23" customFormat="1" ht="23.25" customHeight="1" x14ac:dyDescent="0.25">
      <c r="B91" s="19"/>
      <c r="C91" s="93" t="str">
        <f>+_Hlk66269772</f>
        <v>6.1.3 INCENTIVAR LA EDUCACION, LA CULTURA, EL ARTE Y EL DEPORTE EN LA JUVENTUD FRONTERIZA</v>
      </c>
      <c r="D91" s="93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0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0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</row>
    <row r="92" spans="2:30" s="23" customFormat="1" ht="15.75" x14ac:dyDescent="0.25">
      <c r="B92" s="19"/>
      <c r="C92" s="82" t="str">
        <f>+B29</f>
        <v>6.1.4 EXPO FRONTERA DOMINICANA.</v>
      </c>
      <c r="D92" s="82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</row>
    <row r="93" spans="2:30" s="23" customFormat="1" ht="15.75" x14ac:dyDescent="0.25">
      <c r="B93" s="19"/>
      <c r="C93" s="82" t="str">
        <f>+B35</f>
        <v>6.1.5 PREMIO CENTINELA DE LA FRONTERA, GENERAL ANTONIO DUVERGE.</v>
      </c>
      <c r="D93" s="82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</row>
    <row r="94" spans="2:30" s="23" customFormat="1" ht="15.75" x14ac:dyDescent="0.25">
      <c r="B94" s="19"/>
      <c r="C94" s="82" t="str">
        <f>+B41</f>
        <v>6.1.6 CONOCE LA FRONTERA.</v>
      </c>
      <c r="D94" s="82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</row>
    <row r="95" spans="2:30" s="23" customFormat="1" ht="15.75" x14ac:dyDescent="0.25">
      <c r="B95" s="19"/>
      <c r="C95" s="82" t="str">
        <f>+B47</f>
        <v>6.1.7 APOYO A LA REHABILITACION DE CAMINOS VECINALES FRONTERIZOS.</v>
      </c>
      <c r="D95" s="82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</row>
    <row r="96" spans="2:30" s="23" customFormat="1" ht="23.25" customHeight="1" x14ac:dyDescent="0.25">
      <c r="B96" s="19"/>
      <c r="C96" s="82" t="str">
        <f>+B53</f>
        <v>6.1.8 APOYO TECNICOS A LAS COMUNIDADES FRONTERIZAS EN SU DIFERENTES ACTIVIDADES PRODUCTIVAS.</v>
      </c>
      <c r="D96" s="82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2"/>
        <v>6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</row>
    <row r="97" spans="2:33" s="23" customFormat="1" ht="15.75" x14ac:dyDescent="0.25">
      <c r="B97" s="19"/>
      <c r="C97" s="93" t="str">
        <f>+B59</f>
        <v>6.1.9 FORTALECIMIENTO DE MEDIOS DE VIDA PRODUCTIVOS COMUNITARIOS.</v>
      </c>
      <c r="D97" s="93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</row>
    <row r="98" spans="2:33" s="23" customFormat="1" ht="15.75" x14ac:dyDescent="0.25">
      <c r="B98" s="19"/>
      <c r="C98" s="93" t="str">
        <f>+B65</f>
        <v xml:space="preserve">6.1.10 PLAN DE REFORESTACION ZONA FRONTERIZA.  </v>
      </c>
      <c r="D98" s="93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</row>
    <row r="99" spans="2:33" s="23" customFormat="1" ht="28.5" customHeight="1" x14ac:dyDescent="0.25">
      <c r="B99" s="19"/>
      <c r="C99" s="93" t="str">
        <f>+B71</f>
        <v>6.1.11 ACTIVIDADES Y/O PROGRAMAS DE IMPACTOS REGIONALES CON INTERMEDIACIONES INSTITUCIONALES</v>
      </c>
      <c r="D99" s="93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0</v>
      </c>
      <c r="L99" s="35">
        <f>+SUM(S72:S76)</f>
        <v>0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+SUM(AA72:AA76)</f>
        <v>0</v>
      </c>
      <c r="Q99" s="36">
        <f t="shared" si="3"/>
        <v>40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0</v>
      </c>
      <c r="L100" s="39">
        <f t="shared" si="4"/>
        <v>0</v>
      </c>
      <c r="M100" s="39">
        <f t="shared" si="4"/>
        <v>0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58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7" t="s">
        <v>37</v>
      </c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49"/>
    </row>
    <row r="109" spans="2:33" ht="15.75" x14ac:dyDescent="0.25">
      <c r="B109" s="16"/>
      <c r="C109" s="97" t="s">
        <v>54</v>
      </c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49"/>
    </row>
    <row r="110" spans="2:33" ht="21" x14ac:dyDescent="0.35">
      <c r="B110" s="16"/>
      <c r="C110" s="98" t="s">
        <v>55</v>
      </c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49"/>
    </row>
    <row r="111" spans="2:33" ht="21" x14ac:dyDescent="0.35">
      <c r="B111" s="16"/>
      <c r="C111" s="98" t="s">
        <v>79</v>
      </c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49"/>
    </row>
    <row r="112" spans="2:33" ht="23.25" x14ac:dyDescent="0.35">
      <c r="B112" s="16"/>
      <c r="C112" s="99" t="s">
        <v>56</v>
      </c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 t="s">
        <v>57</v>
      </c>
      <c r="AD112" s="49"/>
    </row>
    <row r="113" spans="2:32" ht="15.75" x14ac:dyDescent="0.25">
      <c r="B113" s="16"/>
      <c r="C113" s="94" t="s">
        <v>58</v>
      </c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6"/>
    </row>
    <row r="114" spans="2:32" ht="15.75" x14ac:dyDescent="0.25">
      <c r="B114" s="16"/>
      <c r="C114" s="50"/>
      <c r="D114" s="1"/>
      <c r="E114" s="101" t="s">
        <v>59</v>
      </c>
      <c r="F114" s="101"/>
      <c r="G114" s="90" t="s">
        <v>60</v>
      </c>
      <c r="H114" s="90"/>
      <c r="I114" s="101" t="s">
        <v>61</v>
      </c>
      <c r="J114" s="101"/>
      <c r="K114" s="90" t="s">
        <v>62</v>
      </c>
      <c r="L114" s="90"/>
      <c r="M114" s="101" t="s">
        <v>63</v>
      </c>
      <c r="N114" s="101"/>
      <c r="O114" s="90" t="s">
        <v>64</v>
      </c>
      <c r="P114" s="90"/>
      <c r="Q114" s="101" t="s">
        <v>65</v>
      </c>
      <c r="R114" s="101"/>
      <c r="S114" s="90" t="s">
        <v>66</v>
      </c>
      <c r="T114" s="90"/>
      <c r="U114" s="101" t="s">
        <v>67</v>
      </c>
      <c r="V114" s="101"/>
      <c r="W114" s="90" t="s">
        <v>50</v>
      </c>
      <c r="X114" s="90"/>
      <c r="Y114" s="101" t="s">
        <v>51</v>
      </c>
      <c r="Z114" s="101"/>
      <c r="AA114" s="90" t="s">
        <v>52</v>
      </c>
      <c r="AB114" s="90"/>
      <c r="AC114" s="101" t="s">
        <v>68</v>
      </c>
      <c r="AD114" s="102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105">
        <f t="shared" si="5"/>
        <v>12</v>
      </c>
      <c r="F115" s="106">
        <f t="shared" si="5"/>
        <v>0.48</v>
      </c>
      <c r="G115" s="105">
        <f t="shared" si="5"/>
        <v>23</v>
      </c>
      <c r="H115" s="106">
        <f t="shared" si="5"/>
        <v>1.0040274599542334</v>
      </c>
      <c r="I115" s="105">
        <f t="shared" si="5"/>
        <v>6</v>
      </c>
      <c r="J115" s="106">
        <f t="shared" si="5"/>
        <v>0.24</v>
      </c>
      <c r="K115" s="105">
        <f t="shared" si="5"/>
        <v>6</v>
      </c>
      <c r="L115" s="106">
        <f t="shared" si="5"/>
        <v>0.24</v>
      </c>
      <c r="M115" s="105">
        <f t="shared" si="5"/>
        <v>6</v>
      </c>
      <c r="N115" s="106">
        <f t="shared" si="5"/>
        <v>0.24</v>
      </c>
      <c r="O115" s="105">
        <f t="shared" si="5"/>
        <v>5</v>
      </c>
      <c r="P115" s="106">
        <f t="shared" si="5"/>
        <v>0.2</v>
      </c>
      <c r="Q115" s="105">
        <f t="shared" si="5"/>
        <v>0</v>
      </c>
      <c r="R115" s="106">
        <f t="shared" si="5"/>
        <v>0</v>
      </c>
      <c r="S115" s="105">
        <f t="shared" si="5"/>
        <v>0</v>
      </c>
      <c r="T115" s="106">
        <f t="shared" si="5"/>
        <v>0</v>
      </c>
      <c r="U115" s="105">
        <f t="shared" si="5"/>
        <v>0</v>
      </c>
      <c r="V115" s="106">
        <f t="shared" si="5"/>
        <v>0</v>
      </c>
      <c r="W115" s="105">
        <f t="shared" si="5"/>
        <v>0</v>
      </c>
      <c r="X115" s="106">
        <f t="shared" si="5"/>
        <v>0</v>
      </c>
      <c r="Y115" s="105">
        <f t="shared" si="5"/>
        <v>0</v>
      </c>
      <c r="Z115" s="106">
        <f t="shared" si="5"/>
        <v>0</v>
      </c>
      <c r="AA115" s="105">
        <f t="shared" si="5"/>
        <v>0</v>
      </c>
      <c r="AB115" s="106">
        <f t="shared" si="5"/>
        <v>0</v>
      </c>
      <c r="AC115" s="53">
        <f>+SUM(E115+G115+I115+K115+M115+O115+Q115+S115+U115+W115+Y115+AA115)</f>
        <v>58</v>
      </c>
      <c r="AD115" s="54">
        <f>+SUM(F115+H115+J115+L115+N115+P115+R115+T115+V115+X115+Z115+AB115)</f>
        <v>2.4040274599542335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0.26315789473684209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0</v>
      </c>
      <c r="V116" s="57">
        <f t="shared" si="7"/>
        <v>0</v>
      </c>
      <c r="W116" s="3">
        <f t="shared" si="7"/>
        <v>0</v>
      </c>
      <c r="X116" s="15">
        <f t="shared" si="7"/>
        <v>0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10</v>
      </c>
      <c r="AD116" s="58">
        <f>+F116+H116+J116+L116+N116+P116+R116+T116+V116+X116+Z116+AB116</f>
        <v>0.4631578947368421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8">+E13+E19+E25+E31+E37+E43+E49+E55+E61+E67+E73</f>
        <v>0</v>
      </c>
      <c r="F117" s="57">
        <f t="shared" si="8"/>
        <v>0</v>
      </c>
      <c r="G117" s="3">
        <f t="shared" si="8"/>
        <v>6</v>
      </c>
      <c r="H117" s="15">
        <f t="shared" si="8"/>
        <v>0.2608695652173913</v>
      </c>
      <c r="I117" s="56">
        <f t="shared" si="8"/>
        <v>0</v>
      </c>
      <c r="J117" s="57">
        <f t="shared" si="8"/>
        <v>0</v>
      </c>
      <c r="K117" s="3">
        <f t="shared" si="8"/>
        <v>0</v>
      </c>
      <c r="L117" s="15">
        <f t="shared" si="8"/>
        <v>0</v>
      </c>
      <c r="M117" s="56">
        <f t="shared" si="8"/>
        <v>0</v>
      </c>
      <c r="N117" s="57">
        <f t="shared" si="8"/>
        <v>0</v>
      </c>
      <c r="O117" s="3">
        <f t="shared" si="8"/>
        <v>0</v>
      </c>
      <c r="P117" s="15">
        <f t="shared" si="8"/>
        <v>0</v>
      </c>
      <c r="Q117" s="56">
        <f t="shared" si="8"/>
        <v>0</v>
      </c>
      <c r="R117" s="57">
        <f t="shared" si="8"/>
        <v>0</v>
      </c>
      <c r="S117" s="3">
        <f t="shared" si="8"/>
        <v>0</v>
      </c>
      <c r="T117" s="15">
        <f t="shared" si="8"/>
        <v>0</v>
      </c>
      <c r="U117" s="56">
        <f t="shared" si="8"/>
        <v>0</v>
      </c>
      <c r="V117" s="57">
        <f t="shared" si="8"/>
        <v>0</v>
      </c>
      <c r="W117" s="3">
        <f t="shared" si="8"/>
        <v>0</v>
      </c>
      <c r="X117" s="15">
        <f t="shared" si="8"/>
        <v>0</v>
      </c>
      <c r="Y117" s="56">
        <f t="shared" si="8"/>
        <v>0</v>
      </c>
      <c r="Z117" s="57">
        <f t="shared" si="8"/>
        <v>0</v>
      </c>
      <c r="AA117" s="3">
        <f t="shared" si="8"/>
        <v>0</v>
      </c>
      <c r="AB117" s="15">
        <f t="shared" si="8"/>
        <v>0</v>
      </c>
      <c r="AC117" s="56">
        <f t="shared" ref="AC117:AD120" si="9">+E117+G117+I117+K117+M117+O117+Q117+S117+U117+W117+Y117+AA117</f>
        <v>6</v>
      </c>
      <c r="AD117" s="58">
        <f t="shared" si="9"/>
        <v>0.2608695652173913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0">+E14+E20+E26+E32+E38+E44+E50+E56+E62+E68+E74</f>
        <v>12</v>
      </c>
      <c r="F118" s="57">
        <f t="shared" si="10"/>
        <v>0.48</v>
      </c>
      <c r="G118" s="3">
        <f t="shared" si="10"/>
        <v>12</v>
      </c>
      <c r="H118" s="15">
        <f t="shared" si="10"/>
        <v>0.48</v>
      </c>
      <c r="I118" s="56">
        <f t="shared" si="10"/>
        <v>6</v>
      </c>
      <c r="J118" s="57">
        <f t="shared" si="10"/>
        <v>0.24</v>
      </c>
      <c r="K118" s="3">
        <f t="shared" si="10"/>
        <v>6</v>
      </c>
      <c r="L118" s="15">
        <f t="shared" si="10"/>
        <v>0.24</v>
      </c>
      <c r="M118" s="56">
        <f t="shared" si="10"/>
        <v>6</v>
      </c>
      <c r="N118" s="57">
        <f t="shared" si="10"/>
        <v>0.24</v>
      </c>
      <c r="O118" s="3">
        <f t="shared" si="10"/>
        <v>0</v>
      </c>
      <c r="P118" s="15">
        <f t="shared" si="10"/>
        <v>0</v>
      </c>
      <c r="Q118" s="56">
        <f t="shared" si="10"/>
        <v>0</v>
      </c>
      <c r="R118" s="57">
        <f t="shared" si="10"/>
        <v>0</v>
      </c>
      <c r="S118" s="3">
        <f t="shared" si="10"/>
        <v>0</v>
      </c>
      <c r="T118" s="15">
        <f t="shared" si="10"/>
        <v>0</v>
      </c>
      <c r="U118" s="56">
        <f t="shared" si="10"/>
        <v>0</v>
      </c>
      <c r="V118" s="57">
        <f t="shared" si="10"/>
        <v>0</v>
      </c>
      <c r="W118" s="3">
        <f t="shared" si="10"/>
        <v>0</v>
      </c>
      <c r="X118" s="15">
        <f t="shared" si="10"/>
        <v>0</v>
      </c>
      <c r="Y118" s="56">
        <f t="shared" si="10"/>
        <v>0</v>
      </c>
      <c r="Z118" s="57">
        <f t="shared" si="10"/>
        <v>0</v>
      </c>
      <c r="AA118" s="3">
        <f t="shared" si="10"/>
        <v>0</v>
      </c>
      <c r="AB118" s="15">
        <f t="shared" si="10"/>
        <v>0</v>
      </c>
      <c r="AC118" s="56">
        <f t="shared" si="9"/>
        <v>42</v>
      </c>
      <c r="AD118" s="58">
        <f t="shared" si="9"/>
        <v>1.68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1">+E15+E21+E27+E33+E39+E45+E51+E57+E63+E69+E75</f>
        <v>0</v>
      </c>
      <c r="F119" s="57">
        <f t="shared" si="11"/>
        <v>0</v>
      </c>
      <c r="G119" s="3">
        <f t="shared" si="11"/>
        <v>0</v>
      </c>
      <c r="H119" s="15">
        <f t="shared" si="11"/>
        <v>0</v>
      </c>
      <c r="I119" s="56">
        <f t="shared" si="11"/>
        <v>0</v>
      </c>
      <c r="J119" s="57">
        <f t="shared" si="11"/>
        <v>0</v>
      </c>
      <c r="K119" s="3">
        <f t="shared" si="11"/>
        <v>0</v>
      </c>
      <c r="L119" s="15">
        <f t="shared" si="11"/>
        <v>0</v>
      </c>
      <c r="M119" s="56">
        <f t="shared" si="11"/>
        <v>0</v>
      </c>
      <c r="N119" s="57">
        <f t="shared" si="11"/>
        <v>0</v>
      </c>
      <c r="O119" s="3">
        <f t="shared" si="11"/>
        <v>0</v>
      </c>
      <c r="P119" s="15">
        <f t="shared" si="11"/>
        <v>0</v>
      </c>
      <c r="Q119" s="56">
        <f t="shared" si="11"/>
        <v>0</v>
      </c>
      <c r="R119" s="57">
        <f t="shared" si="11"/>
        <v>0</v>
      </c>
      <c r="S119" s="3">
        <f t="shared" si="11"/>
        <v>0</v>
      </c>
      <c r="T119" s="15">
        <f t="shared" si="11"/>
        <v>0</v>
      </c>
      <c r="U119" s="56">
        <f t="shared" si="11"/>
        <v>0</v>
      </c>
      <c r="V119" s="57">
        <f t="shared" si="11"/>
        <v>0</v>
      </c>
      <c r="W119" s="3">
        <f t="shared" si="11"/>
        <v>0</v>
      </c>
      <c r="X119" s="15">
        <f t="shared" si="11"/>
        <v>0</v>
      </c>
      <c r="Y119" s="56">
        <f t="shared" si="11"/>
        <v>0</v>
      </c>
      <c r="Z119" s="57">
        <f t="shared" si="11"/>
        <v>0</v>
      </c>
      <c r="AA119" s="3">
        <f t="shared" si="11"/>
        <v>0</v>
      </c>
      <c r="AB119" s="15">
        <f t="shared" si="11"/>
        <v>0</v>
      </c>
      <c r="AC119" s="56">
        <f t="shared" si="9"/>
        <v>0</v>
      </c>
      <c r="AD119" s="58">
        <f t="shared" si="9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2">+E16+E22+E28+E34+E40+E46+E52+E58+E64+E70+E76</f>
        <v>0</v>
      </c>
      <c r="F120" s="57">
        <f t="shared" si="12"/>
        <v>0</v>
      </c>
      <c r="G120" s="3">
        <f t="shared" si="12"/>
        <v>0</v>
      </c>
      <c r="H120" s="15">
        <f t="shared" si="12"/>
        <v>0</v>
      </c>
      <c r="I120" s="56">
        <f t="shared" si="12"/>
        <v>0</v>
      </c>
      <c r="J120" s="57">
        <f t="shared" si="12"/>
        <v>0</v>
      </c>
      <c r="K120" s="3">
        <f t="shared" si="12"/>
        <v>0</v>
      </c>
      <c r="L120" s="15">
        <f t="shared" si="12"/>
        <v>0</v>
      </c>
      <c r="M120" s="56">
        <f t="shared" si="12"/>
        <v>0</v>
      </c>
      <c r="N120" s="57">
        <f t="shared" si="12"/>
        <v>0</v>
      </c>
      <c r="O120" s="3">
        <f t="shared" si="12"/>
        <v>0</v>
      </c>
      <c r="P120" s="15">
        <f t="shared" si="12"/>
        <v>0</v>
      </c>
      <c r="Q120" s="56">
        <f t="shared" si="12"/>
        <v>0</v>
      </c>
      <c r="R120" s="57">
        <f t="shared" si="12"/>
        <v>0</v>
      </c>
      <c r="S120" s="3">
        <f t="shared" si="12"/>
        <v>0</v>
      </c>
      <c r="T120" s="15">
        <f t="shared" si="12"/>
        <v>0</v>
      </c>
      <c r="U120" s="56">
        <f t="shared" si="12"/>
        <v>0</v>
      </c>
      <c r="V120" s="57">
        <f t="shared" si="12"/>
        <v>0</v>
      </c>
      <c r="W120" s="3">
        <f t="shared" si="12"/>
        <v>0</v>
      </c>
      <c r="X120" s="15">
        <f t="shared" si="12"/>
        <v>0</v>
      </c>
      <c r="Y120" s="56">
        <f t="shared" si="12"/>
        <v>0</v>
      </c>
      <c r="Z120" s="57">
        <f t="shared" si="12"/>
        <v>0</v>
      </c>
      <c r="AA120" s="3">
        <f t="shared" si="12"/>
        <v>0</v>
      </c>
      <c r="AB120" s="15">
        <f t="shared" si="12"/>
        <v>0</v>
      </c>
      <c r="AC120" s="56">
        <f t="shared" si="9"/>
        <v>0</v>
      </c>
      <c r="AD120" s="58">
        <f t="shared" si="9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0</v>
      </c>
      <c r="V123" s="60">
        <f>+S115</f>
        <v>0</v>
      </c>
      <c r="W123" s="60">
        <f>+U115</f>
        <v>0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58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1.0040274599542334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</v>
      </c>
      <c r="V124" s="61">
        <f>+T115</f>
        <v>0</v>
      </c>
      <c r="W124" s="61">
        <f>+V115</f>
        <v>0</v>
      </c>
      <c r="X124" s="52">
        <f>+X115</f>
        <v>0</v>
      </c>
      <c r="Y124" s="52">
        <f>+Z115</f>
        <v>0</v>
      </c>
      <c r="Z124" s="52">
        <f>+AB115</f>
        <v>0</v>
      </c>
      <c r="AA124" s="52">
        <f>+AD115/12</f>
        <v>0.20033562166285279</v>
      </c>
      <c r="AB124" s="11" t="s">
        <v>72</v>
      </c>
      <c r="AD124" s="49"/>
      <c r="AF124" s="62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103" t="s">
        <v>73</v>
      </c>
      <c r="N139" s="103"/>
      <c r="O139" s="103"/>
      <c r="P139" s="103"/>
      <c r="Q139" s="103"/>
      <c r="R139" s="103"/>
      <c r="S139" s="103"/>
      <c r="T139" s="63"/>
      <c r="U139" s="104" t="s">
        <v>73</v>
      </c>
      <c r="V139" s="104"/>
      <c r="W139" s="104"/>
      <c r="X139" s="104"/>
      <c r="Y139" s="104"/>
      <c r="Z139" s="104"/>
      <c r="AA139" s="104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74" t="s">
        <v>74</v>
      </c>
      <c r="N142" s="74"/>
      <c r="O142" s="74"/>
      <c r="P142" s="74"/>
      <c r="Q142" s="74"/>
      <c r="R142" s="74"/>
      <c r="S142" s="74"/>
      <c r="T142" s="63"/>
      <c r="U142" s="74" t="s">
        <v>75</v>
      </c>
      <c r="V142" s="74"/>
      <c r="W142" s="74"/>
      <c r="X142" s="74"/>
      <c r="Y142" s="74"/>
      <c r="Z142" s="74"/>
      <c r="AA142" s="74"/>
      <c r="AD142" s="49"/>
    </row>
    <row r="143" spans="3:30" x14ac:dyDescent="0.25">
      <c r="C143" s="59"/>
      <c r="M143" s="74" t="s">
        <v>76</v>
      </c>
      <c r="N143" s="74"/>
      <c r="O143" s="74"/>
      <c r="P143" s="74"/>
      <c r="Q143" s="74"/>
      <c r="R143" s="74"/>
      <c r="S143" s="74"/>
      <c r="T143" s="63"/>
      <c r="U143" s="74" t="s">
        <v>77</v>
      </c>
      <c r="V143" s="74"/>
      <c r="W143" s="74"/>
      <c r="X143" s="74"/>
      <c r="Y143" s="74"/>
      <c r="Z143" s="74"/>
      <c r="AA143" s="74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2022-06-07T16:01:16Z</cp:lastPrinted>
  <dcterms:created xsi:type="dcterms:W3CDTF">2022-02-07T17:23:20Z</dcterms:created>
  <dcterms:modified xsi:type="dcterms:W3CDTF">2022-07-06T20:33:16Z</dcterms:modified>
</cp:coreProperties>
</file>